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Utente\Desktop\Uffici Curia\Ufficio Amministrativo\Contabilità e Rendiconto Parrocchiale (materiale che stà sul sito)\Contabilità 2026 e Rendiconto 2025\"/>
    </mc:Choice>
  </mc:AlternateContent>
  <xr:revisionPtr revIDLastSave="0" documentId="8_{459673CF-25C9-4EC1-A744-90E98CB9E09D}" xr6:coauthVersionLast="47" xr6:coauthVersionMax="47" xr10:uidLastSave="{00000000-0000-0000-0000-000000000000}"/>
  <bookViews>
    <workbookView xWindow="-120" yWindow="-120" windowWidth="29040" windowHeight="15720" tabRatio="722" xr2:uid="{00000000-000D-0000-FFFF-FFFF00000000}"/>
  </bookViews>
  <sheets>
    <sheet name="Rend. per Curia" sheetId="14" r:id="rId1"/>
  </sheets>
  <definedNames>
    <definedName name="_xlnm.Print_Area" localSheetId="0">'Rend. per Curia'!$A$1:$M$344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56" i="14" l="1"/>
  <c r="F270" i="14"/>
  <c r="F257" i="14"/>
  <c r="C274" i="14"/>
  <c r="F191" i="14"/>
  <c r="A97" i="14"/>
  <c r="A254" i="14"/>
  <c r="A181" i="14"/>
  <c r="G193" i="14"/>
  <c r="F189" i="14"/>
  <c r="G185" i="14"/>
  <c r="F178" i="14"/>
  <c r="A149" i="14"/>
  <c r="G250" i="14"/>
  <c r="A200" i="14"/>
  <c r="G187" i="14"/>
  <c r="J94" i="14"/>
  <c r="L174" i="14"/>
  <c r="J174" i="14"/>
  <c r="K142" i="14"/>
  <c r="J235" i="14"/>
  <c r="J224" i="14"/>
  <c r="L214" i="14"/>
  <c r="K260" i="14"/>
  <c r="K270" i="14"/>
  <c r="L247" i="14"/>
  <c r="L165" i="14"/>
  <c r="L176" i="14"/>
  <c r="J165" i="14"/>
  <c r="J176" i="14"/>
  <c r="J214" i="14"/>
  <c r="L250" i="14"/>
  <c r="J216" i="14"/>
  <c r="L145" i="14"/>
  <c r="L178" i="14"/>
  <c r="L185" i="14"/>
  <c r="L193" i="14"/>
</calcChain>
</file>

<file path=xl/sharedStrings.xml><?xml version="1.0" encoding="utf-8"?>
<sst xmlns="http://schemas.openxmlformats.org/spreadsheetml/2006/main" count="268" uniqueCount="232">
  <si>
    <t>Entrate</t>
  </si>
  <si>
    <t>Uscite</t>
  </si>
  <si>
    <t>Diocesi di Viterbo</t>
  </si>
  <si>
    <t>Indirizzo</t>
  </si>
  <si>
    <t>Parrocchia</t>
  </si>
  <si>
    <t>CODICE ENTE</t>
  </si>
  <si>
    <t>SCHEDA ANAGRAFICA</t>
  </si>
  <si>
    <t>(a cura dell'ufficio amministrativo)</t>
    <phoneticPr fontId="0" type="noConversion"/>
  </si>
  <si>
    <t>Comune</t>
  </si>
  <si>
    <t>Frazione</t>
  </si>
  <si>
    <t>tel.</t>
  </si>
  <si>
    <t>Codice fiscale</t>
  </si>
  <si>
    <t>Parroco</t>
  </si>
  <si>
    <t>dal</t>
  </si>
  <si>
    <t>Rendiconto approvato dal Consiglio Parrocchiale Affari Economici il</t>
  </si>
  <si>
    <t>Componenti del Consiglio Parrocchiale per gli Affari Economici:</t>
  </si>
  <si>
    <t>(Cognome e Nome)</t>
  </si>
  <si>
    <t>Eventuale riferimento: (tel./e-mail)</t>
  </si>
  <si>
    <t>1)</t>
  </si>
  <si>
    <t>2)</t>
  </si>
  <si>
    <t>3)</t>
  </si>
  <si>
    <t>4)</t>
  </si>
  <si>
    <t>5)</t>
  </si>
  <si>
    <t>6)</t>
  </si>
  <si>
    <t>7)</t>
  </si>
  <si>
    <t>8)</t>
  </si>
  <si>
    <t>Data invio</t>
  </si>
  <si>
    <t>Data ricezione</t>
  </si>
  <si>
    <t xml:space="preserve">A1 </t>
  </si>
  <si>
    <t>ENTRATE GESTIONE ATTIVITÀ ISTITUZIONALE</t>
  </si>
  <si>
    <t>02 Offerte per amministrazione Sacramenti</t>
  </si>
  <si>
    <t>07 Altre offerte ordinarie</t>
  </si>
  <si>
    <t>Specifiche</t>
  </si>
  <si>
    <t>17 Offerte per attività Caritative</t>
  </si>
  <si>
    <t xml:space="preserve">Totale Entrate Gestione Attività Istituzionale  </t>
  </si>
  <si>
    <t xml:space="preserve">A2 </t>
  </si>
  <si>
    <t>USCITE GESTIONE ATTIVITÀ ISTITUZIONALE</t>
  </si>
  <si>
    <t>Per il Personale</t>
  </si>
  <si>
    <t>01 Remunerazione Parroco</t>
  </si>
  <si>
    <t>02 Remunerazione Vicari Parrocchiali</t>
  </si>
  <si>
    <t>03 Retribuzione Dipendenti</t>
  </si>
  <si>
    <t>04 Ritenute fiscali e previdenziali su retribuzioni</t>
  </si>
  <si>
    <t>Generali e Amministrative</t>
  </si>
  <si>
    <t>A2</t>
  </si>
  <si>
    <t xml:space="preserve">Totale Uscite Gestione Attività Istituzionale  </t>
  </si>
  <si>
    <t>A3</t>
  </si>
  <si>
    <t>RISULTATO GESTIONE ATTIVITÀ ISTITUZIONALE (A1-A2)</t>
  </si>
  <si>
    <t>B</t>
  </si>
  <si>
    <t>COLLETTE</t>
  </si>
  <si>
    <t>OBBLIGATORIE</t>
  </si>
  <si>
    <t>Raccolte</t>
  </si>
  <si>
    <t>Versate</t>
  </si>
  <si>
    <t>01 Giornata per la Carità del Papa</t>
  </si>
  <si>
    <t>02 Giornata Missionaria Mondiale</t>
  </si>
  <si>
    <t>03 Giornata per la Terra Santa</t>
  </si>
  <si>
    <t>05 Giornata per l'Università Cattolica del Sacro Cuore</t>
  </si>
  <si>
    <t>B1</t>
  </si>
  <si>
    <t xml:space="preserve">Totale Collette Annuali Obbligatorie </t>
  </si>
  <si>
    <t>08 Giornata per l'Infanzia missionaria</t>
  </si>
  <si>
    <t>09 Giornata per i malati di lebbra</t>
  </si>
  <si>
    <t>10 Giornata Caritas (Avvento e Quaresima)</t>
  </si>
  <si>
    <t>B2</t>
  </si>
  <si>
    <t>Totale Altre giornate o iniziative</t>
  </si>
  <si>
    <t>B3</t>
  </si>
  <si>
    <t>PARTITE DI GIRO (B1+B2)</t>
  </si>
  <si>
    <t>D</t>
  </si>
  <si>
    <t>ATTIVO</t>
  </si>
  <si>
    <t>PASSIVO</t>
  </si>
  <si>
    <t>E</t>
  </si>
  <si>
    <t>CASSA</t>
  </si>
  <si>
    <t>F</t>
  </si>
  <si>
    <t>DEPOSITI</t>
  </si>
  <si>
    <t>Banca o Posta</t>
  </si>
  <si>
    <t>n° conto corrente o
libretto deposito</t>
  </si>
  <si>
    <t>G</t>
  </si>
  <si>
    <t>CREDITI</t>
  </si>
  <si>
    <t>H</t>
  </si>
  <si>
    <t>DEBITI</t>
  </si>
  <si>
    <t xml:space="preserve">H1 Totale </t>
  </si>
  <si>
    <t>I</t>
  </si>
  <si>
    <t>M</t>
  </si>
  <si>
    <t>ESENTE</t>
  </si>
  <si>
    <t>Nominativo del consulente</t>
  </si>
  <si>
    <t>NO</t>
  </si>
  <si>
    <t>DICHIARAZIONE IVA    SI</t>
  </si>
  <si>
    <t>Indirizzo del consulente</t>
  </si>
  <si>
    <t xml:space="preserve">    PAGAMENTO IMU     SI</t>
  </si>
  <si>
    <t>Recapiti del consulente</t>
  </si>
  <si>
    <t>DICH. IMU-TASI     SI</t>
  </si>
  <si>
    <t>PERSONALE ASSUNTO</t>
  </si>
  <si>
    <t>dipendenti ambito istituzionale   N°</t>
  </si>
  <si>
    <t>Riservato all'Ufficio Amministrativo diocesano</t>
  </si>
  <si>
    <t>Verbale approvazione Cpae</t>
  </si>
  <si>
    <t xml:space="preserve">Estratti conto al 31 dicembre </t>
  </si>
  <si>
    <t>TIMBRO                                        DIOCESI</t>
  </si>
  <si>
    <t xml:space="preserve">Altro </t>
  </si>
  <si>
    <t>INFORMAZIONI E DESCRIZIONI</t>
  </si>
  <si>
    <t>DESCRIZIONE MUTUI E FINANZIAMENTI</t>
  </si>
  <si>
    <t xml:space="preserve">Natura del finanziamento / Causale </t>
  </si>
  <si>
    <t>Presso Banca</t>
  </si>
  <si>
    <t>Totale Debito</t>
  </si>
  <si>
    <t>Importo Rata</t>
  </si>
  <si>
    <t>Cadenza Rata</t>
  </si>
  <si>
    <t>Debito Residuo</t>
  </si>
  <si>
    <t>DESCRIZIONE LEASING</t>
  </si>
  <si>
    <t xml:space="preserve">Natura del prestito / Causale </t>
  </si>
  <si>
    <t>Presso Istituto finanziario o Banca</t>
  </si>
  <si>
    <t>Viterbo</t>
  </si>
  <si>
    <t>Ordinarie</t>
  </si>
  <si>
    <t>19 Vendita beni mobili/immobili</t>
  </si>
  <si>
    <t>Numero</t>
  </si>
  <si>
    <t xml:space="preserve">Viterbo,       /       / </t>
  </si>
  <si>
    <t>Collettive</t>
  </si>
  <si>
    <t>N</t>
  </si>
  <si>
    <t>(1)</t>
  </si>
  <si>
    <t>10 Entrate per contributi da Enti Pubblici</t>
  </si>
  <si>
    <t>16 Altre entrate generiche</t>
  </si>
  <si>
    <t>11 Entrate per contributi da CEI, Diocesi, Parrocchie, Privati</t>
  </si>
  <si>
    <t>02 Verso Istituti di Credito (Scoperto di C/C)</t>
  </si>
  <si>
    <t>04 Forniture di beni e servizi</t>
  </si>
  <si>
    <t>05 Fondo accantonamento T.F.R. per dipendenti</t>
  </si>
  <si>
    <t>06 Verso Enti previdenziali</t>
  </si>
  <si>
    <t>05 Rimborsi spese</t>
  </si>
  <si>
    <t>06 Altro</t>
  </si>
  <si>
    <t>08 Compensi a Confessori, Relatori e Collaboratori pastorali</t>
  </si>
  <si>
    <t xml:space="preserve">10 Spese ufficio, cancelleria, abbonamenti </t>
  </si>
  <si>
    <t>11 Spese locazione immobili per uso pastorale</t>
  </si>
  <si>
    <t>12 Spese manutenzione ordinaria immobili e beni strumentali</t>
  </si>
  <si>
    <t>13 Spese manutenzione straordinaria</t>
  </si>
  <si>
    <t>15 Ritenute fiscali e previdenziali su compensi a professionisti</t>
  </si>
  <si>
    <t>18 Spese per la Catechesi</t>
  </si>
  <si>
    <t>21 Acquisto beni immobili/mobili</t>
  </si>
  <si>
    <t>22 Erogazioni per attività caritative</t>
  </si>
  <si>
    <t xml:space="preserve">24 Uscite Sante Messe collettive </t>
  </si>
  <si>
    <t>26 Imposte e tasse</t>
  </si>
  <si>
    <t>27 Altre uscite generiche</t>
  </si>
  <si>
    <t>28 Pagamento debito verso Diocesi</t>
  </si>
  <si>
    <t>29 Pagamento debito verso Enti Previdenziali</t>
  </si>
  <si>
    <t>30 Pagamento debito verso privati</t>
  </si>
  <si>
    <t>31 Uscite per acquisto titoli</t>
  </si>
  <si>
    <t xml:space="preserve">14 Offerte per il Bollettino parrocchiale e riviste </t>
  </si>
  <si>
    <t>20 Spese per Bollettino parrocchiale e riviste</t>
  </si>
  <si>
    <t>E1</t>
  </si>
  <si>
    <t>E2</t>
  </si>
  <si>
    <t>TITOLI</t>
  </si>
  <si>
    <t>Tipo del titolo</t>
  </si>
  <si>
    <t>L</t>
  </si>
  <si>
    <t xml:space="preserve">L1 Totale </t>
  </si>
  <si>
    <t>H2 Totale</t>
  </si>
  <si>
    <t xml:space="preserve">I1 Totale </t>
  </si>
  <si>
    <r>
      <t>Binate / Trinate</t>
    </r>
    <r>
      <rPr>
        <vertAlign val="superscript"/>
        <sz val="10"/>
        <rFont val="Arial"/>
        <family val="2"/>
      </rPr>
      <t>(1)</t>
    </r>
  </si>
  <si>
    <t>DESCRIZIONE PRESTITO RICEVUTO</t>
  </si>
  <si>
    <t>Cognome e Nome della persona</t>
  </si>
  <si>
    <t>Importo del debito restituito</t>
  </si>
  <si>
    <t>Cadenza della restituzione</t>
  </si>
  <si>
    <t>Mensile</t>
  </si>
  <si>
    <t>Bimestrale</t>
  </si>
  <si>
    <t>Trimestrale</t>
  </si>
  <si>
    <t>Quadrimestrale</t>
  </si>
  <si>
    <t>Semestrale</t>
  </si>
  <si>
    <t>Annuale</t>
  </si>
  <si>
    <t>(1)                  (1)</t>
  </si>
  <si>
    <t>(3)</t>
  </si>
  <si>
    <r>
      <rPr>
        <b/>
        <vertAlign val="superscript"/>
        <sz val="10"/>
        <color indexed="10"/>
        <rFont val="Arial"/>
        <family val="2"/>
      </rPr>
      <t>(2)</t>
    </r>
    <r>
      <rPr>
        <b/>
        <sz val="10"/>
        <color indexed="10"/>
        <rFont val="Arial"/>
        <family val="2"/>
      </rPr>
      <t xml:space="preserve"> ALLEGATI OBBLIGATORI:</t>
    </r>
    <r>
      <rPr>
        <b/>
        <vertAlign val="superscript"/>
        <sz val="10"/>
        <color indexed="10"/>
        <rFont val="Arial"/>
        <family val="2"/>
      </rPr>
      <t xml:space="preserve"> </t>
    </r>
  </si>
  <si>
    <t>G+H1 Totale</t>
  </si>
  <si>
    <t>04 Crediti verso l'erario</t>
  </si>
  <si>
    <r>
      <t>DVR</t>
    </r>
    <r>
      <rPr>
        <vertAlign val="superscript"/>
        <sz val="10"/>
        <rFont val="Arial"/>
        <family val="2"/>
      </rPr>
      <t>(4)</t>
    </r>
    <r>
      <rPr>
        <sz val="10"/>
        <rFont val="Arial"/>
      </rPr>
      <t xml:space="preserve"> Lg. 81/2008     SI</t>
    </r>
  </si>
  <si>
    <t>20 Offerte Sante Messe collettive</t>
  </si>
  <si>
    <t>21 Entrate straordinarie</t>
  </si>
  <si>
    <t>24 Entrate da vendita titoli</t>
  </si>
  <si>
    <t>25 Interessi da conti correnti e depositi</t>
  </si>
  <si>
    <t>26 Interessi su titoli</t>
  </si>
  <si>
    <t>27 Altro</t>
  </si>
  <si>
    <t>Finanziarie</t>
  </si>
  <si>
    <t xml:space="preserve">(1)                  </t>
  </si>
  <si>
    <t>03 Crediti verso Privati (Specificare con allegato)</t>
  </si>
  <si>
    <t>02 Crediti verso Enti Pubblici (specificare con allegato)</t>
  </si>
  <si>
    <t>01 Crediti verso Enti Ecclesiastici (Specificare con allegato)</t>
  </si>
  <si>
    <t>03 Verso Istituti di Credito (Mutui e/o Leasing: Specificare nel foglio informazioni)</t>
  </si>
  <si>
    <t>01 Verso Enti Ecclesiastici, Privati per prestiti infrut. (Specificare nel foglio informazioni)</t>
  </si>
  <si>
    <t>C</t>
  </si>
  <si>
    <t xml:space="preserve">RENDICONTO ANNO    </t>
  </si>
  <si>
    <t>07 Giornata per la Stampa diocesana</t>
  </si>
  <si>
    <t>N.B.: Segue la compilazione delle 3 pagine successive inserendo i dati richisti</t>
  </si>
  <si>
    <t>N1</t>
  </si>
  <si>
    <t>DATA APPROVAZIONE</t>
  </si>
  <si>
    <t>Firma</t>
  </si>
  <si>
    <t>(a tempo indeterminato, determinato, ecc.)</t>
  </si>
  <si>
    <r>
      <t xml:space="preserve">L'invio telematico all'e_mail </t>
    </r>
    <r>
      <rPr>
        <b/>
        <i/>
        <u/>
        <sz val="10"/>
        <color indexed="12"/>
        <rFont val="Arial"/>
        <family val="2"/>
      </rPr>
      <t>rendiconto@diocesiviterbo.it</t>
    </r>
    <r>
      <rPr>
        <b/>
        <sz val="10"/>
        <color indexed="12"/>
        <rFont val="Arial"/>
        <family val="2"/>
      </rPr>
      <t xml:space="preserve"> dovrà avvenire entro il 31 marzo di ogni anno.                    Nei giorni successivi si potrà prendere appuntamento con l'Ufficio Amministrativo della Curia diocesana                     per la verifica, la validazione e il versamento delle S. Messe binate/trinate e collettive.                                                                                                     In caso di compilazione solo cartacea, consegnare personalmente presso l'Ufficio Amministrativo.</t>
    </r>
  </si>
  <si>
    <t>Provincia</t>
  </si>
  <si>
    <r>
      <t xml:space="preserve">Firma </t>
    </r>
    <r>
      <rPr>
        <vertAlign val="superscript"/>
        <sz val="10"/>
        <rFont val="Arial"/>
        <family val="2"/>
      </rPr>
      <t>(1)</t>
    </r>
  </si>
  <si>
    <t xml:space="preserve">Il Parroco </t>
  </si>
  <si>
    <t>Il compilatore</t>
  </si>
  <si>
    <t>01 Colletta delle S. Messe domenicali e feriali</t>
  </si>
  <si>
    <t>03 Offerte in cassette e candele</t>
  </si>
  <si>
    <t>04 Offerte per Benedizioni</t>
  </si>
  <si>
    <r>
      <t>06 Canoni attivi</t>
    </r>
    <r>
      <rPr>
        <sz val="9"/>
        <rFont val="Arial"/>
        <family val="2"/>
      </rPr>
      <t xml:space="preserve"> (Fitti terreni, fabbricati, strutture, ecc.)</t>
    </r>
  </si>
  <si>
    <r>
      <t xml:space="preserve">08 Erogazioni liberali </t>
    </r>
    <r>
      <rPr>
        <sz val="9"/>
        <rFont val="Arial"/>
        <family val="2"/>
      </rPr>
      <t>(DPR 917 art. 100: 2% redd. Impresa)</t>
    </r>
  </si>
  <si>
    <r>
      <t xml:space="preserve">09 Risarcimenti e Rimborsi </t>
    </r>
    <r>
      <rPr>
        <sz val="9"/>
        <rFont val="Arial"/>
        <family val="2"/>
      </rPr>
      <t>(assicurazioni, rimb.tasse ecc.)</t>
    </r>
  </si>
  <si>
    <r>
      <t xml:space="preserve">12 Offerte per attività istituzionali </t>
    </r>
    <r>
      <rPr>
        <sz val="9"/>
        <rFont val="Arial"/>
        <family val="2"/>
      </rPr>
      <t>(Oratorio, campi scuola, sport...)</t>
    </r>
  </si>
  <si>
    <r>
      <t xml:space="preserve">13 Contributi da parroco/vicario parr. per le spese </t>
    </r>
    <r>
      <rPr>
        <sz val="9"/>
        <rFont val="Arial"/>
        <family val="2"/>
      </rPr>
      <t>(elettricità, gas, …)</t>
    </r>
  </si>
  <si>
    <r>
      <t xml:space="preserve">18 Offerte straordinarie </t>
    </r>
    <r>
      <rPr>
        <sz val="9"/>
        <rFont val="Arial"/>
        <family val="2"/>
      </rPr>
      <t>(per mutuo, restauri, manutenzioni, ecc.)</t>
    </r>
  </si>
  <si>
    <r>
      <t xml:space="preserve">22 Entrate per prestiti </t>
    </r>
    <r>
      <rPr>
        <sz val="9"/>
        <rFont val="Arial"/>
        <family val="2"/>
      </rPr>
      <t>(enti ecclesiastici, privati, ecc.)</t>
    </r>
  </si>
  <si>
    <r>
      <t xml:space="preserve">23 Entrate finanziarie </t>
    </r>
    <r>
      <rPr>
        <sz val="9"/>
        <rFont val="Arial"/>
        <family val="2"/>
      </rPr>
      <t>(da mutuo, finanziamento, scoperto di C/C)</t>
    </r>
  </si>
  <si>
    <r>
      <t xml:space="preserve">07 Spese ordinarie di culto </t>
    </r>
    <r>
      <rPr>
        <sz val="9"/>
        <rFont val="Arial"/>
        <family val="2"/>
      </rPr>
      <t>(ostie, vino, candele, libri liturgici,..)</t>
    </r>
  </si>
  <si>
    <r>
      <t xml:space="preserve">09 Spese utenze </t>
    </r>
    <r>
      <rPr>
        <sz val="9"/>
        <rFont val="Arial"/>
        <family val="2"/>
      </rPr>
      <t>(elettricità, acqua, gas, riscaldamento, telefono, canone rai, ecc.)</t>
    </r>
  </si>
  <si>
    <r>
      <t xml:space="preserve">14 Compensi ordinari a professionisti </t>
    </r>
    <r>
      <rPr>
        <sz val="9"/>
        <rFont val="Arial"/>
        <family val="2"/>
      </rPr>
      <t>(commercialisti …)</t>
    </r>
  </si>
  <si>
    <r>
      <t xml:space="preserve">16 Spese per assicurazioni </t>
    </r>
    <r>
      <rPr>
        <sz val="9"/>
        <rFont val="Arial"/>
        <family val="2"/>
      </rPr>
      <t>(R.C.Terzi, Infortuni, Incendio, Furto,...)</t>
    </r>
  </si>
  <si>
    <r>
      <t>17 Spese per attività</t>
    </r>
    <r>
      <rPr>
        <sz val="9"/>
        <rFont val="Arial"/>
        <family val="2"/>
      </rPr>
      <t xml:space="preserve"> (pranzi comunitari, pellegrinaggi, feste, ecc.)</t>
    </r>
    <r>
      <rPr>
        <vertAlign val="superscript"/>
        <sz val="10"/>
        <rFont val="Arial"/>
        <family val="2"/>
      </rPr>
      <t xml:space="preserve"> (2)</t>
    </r>
  </si>
  <si>
    <r>
      <t xml:space="preserve">19 Spese per attività istituzionali Oratorio </t>
    </r>
    <r>
      <rPr>
        <sz val="9"/>
        <rFont val="Arial"/>
        <family val="2"/>
      </rPr>
      <t>(Campi scuola, Estate ragazzi, ecc.)</t>
    </r>
  </si>
  <si>
    <r>
      <t xml:space="preserve">23 Spese per automezzi </t>
    </r>
    <r>
      <rPr>
        <sz val="9"/>
        <rFont val="Arial"/>
        <family val="2"/>
      </rPr>
      <t>(Bollo, assicurazioni, consumi, ecc.)</t>
    </r>
  </si>
  <si>
    <r>
      <t xml:space="preserve">25 Spese gestione beni </t>
    </r>
    <r>
      <rPr>
        <sz val="9"/>
        <rFont val="Arial"/>
        <family val="2"/>
      </rPr>
      <t>(terreni, fabbricati, ecc.)</t>
    </r>
  </si>
  <si>
    <t>Universali</t>
  </si>
  <si>
    <t>Nazionali</t>
  </si>
  <si>
    <t>04 Giornata per le Migrazioni</t>
  </si>
  <si>
    <t>Diocesane</t>
  </si>
  <si>
    <t>06 Giornata del Seminario</t>
  </si>
  <si>
    <t>FACOLTATIVE</t>
  </si>
  <si>
    <r>
      <rPr>
        <vertAlign val="superscript"/>
        <sz val="10"/>
        <color indexed="10"/>
        <rFont val="Arial"/>
        <family val="2"/>
      </rPr>
      <t xml:space="preserve">(2) </t>
    </r>
    <r>
      <rPr>
        <sz val="10"/>
        <color indexed="10"/>
        <rFont val="Arial"/>
        <family val="2"/>
      </rPr>
      <t>ALLEGATI OBBLIGATORI: Vedi pagina 7</t>
    </r>
  </si>
  <si>
    <r>
      <rPr>
        <vertAlign val="superscript"/>
        <sz val="10"/>
        <color indexed="10"/>
        <rFont val="Arial"/>
        <family val="2"/>
      </rPr>
      <t>(1)</t>
    </r>
    <r>
      <rPr>
        <sz val="10"/>
        <color indexed="10"/>
        <rFont val="Arial"/>
        <family val="2"/>
      </rPr>
      <t xml:space="preserve"> Caselle da compilare inserendo i dati richiesti</t>
    </r>
  </si>
  <si>
    <r>
      <rPr>
        <vertAlign val="superscript"/>
        <sz val="10"/>
        <color indexed="10"/>
        <rFont val="Arial"/>
        <family val="2"/>
      </rPr>
      <t xml:space="preserve"> (1)</t>
    </r>
    <r>
      <rPr>
        <sz val="10"/>
        <color indexed="10"/>
        <rFont val="Arial"/>
        <family val="2"/>
      </rPr>
      <t xml:space="preserve"> Immettendo il numero l'importo da versare viene dato in automatico</t>
    </r>
  </si>
  <si>
    <r>
      <rPr>
        <vertAlign val="superscript"/>
        <sz val="10"/>
        <color indexed="10"/>
        <rFont val="Arial"/>
        <family val="2"/>
      </rPr>
      <t xml:space="preserve"> (3) </t>
    </r>
    <r>
      <rPr>
        <sz val="10"/>
        <color indexed="10"/>
        <rFont val="Arial"/>
        <family val="2"/>
      </rPr>
      <t>Caselle da compilare inserendo i dati richiesti</t>
    </r>
  </si>
  <si>
    <t>MODELLO UNICO     SI</t>
  </si>
  <si>
    <t>MODELLO 770     SI</t>
  </si>
  <si>
    <r>
      <rPr>
        <b/>
        <vertAlign val="superscript"/>
        <sz val="10"/>
        <color indexed="10"/>
        <rFont val="Arial"/>
        <family val="2"/>
      </rPr>
      <t>(4)</t>
    </r>
    <r>
      <rPr>
        <sz val="10"/>
        <color indexed="10"/>
        <rFont val="Arial"/>
        <family val="2"/>
      </rPr>
      <t xml:space="preserve"> Documento Valutazione Rischi (per oratorio parrocchiale)</t>
    </r>
  </si>
  <si>
    <r>
      <t xml:space="preserve">05 Entrate da attività </t>
    </r>
    <r>
      <rPr>
        <sz val="9"/>
        <rFont val="Arial"/>
        <family val="2"/>
      </rPr>
      <t>(pranzi comunitari, pellegrinaggi, feste, ecc.)</t>
    </r>
    <r>
      <rPr>
        <vertAlign val="superscript"/>
        <sz val="10"/>
        <rFont val="Arial"/>
        <family val="2"/>
      </rPr>
      <t xml:space="preserve"> </t>
    </r>
  </si>
  <si>
    <r>
      <t xml:space="preserve">15 Offerte/Entrate per specifiche attività parrocchiali </t>
    </r>
    <r>
      <rPr>
        <sz val="9"/>
        <rFont val="Arial"/>
        <family val="2"/>
      </rPr>
      <t>(catechesi, past.)</t>
    </r>
  </si>
  <si>
    <t>32 Interessi passivi su scoperti bancari</t>
  </si>
  <si>
    <t>33 Interessi passivi sui mutui/finanziamenti autorizzati</t>
  </si>
  <si>
    <t>34 Pagamento quota capitale mutui/finanziamenti autorizzati</t>
  </si>
  <si>
    <t>35 Spese c/c bancari e postali e imposta di bollo</t>
  </si>
  <si>
    <t>11 Altre giornate (straordinarie)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</si>
</sst>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&quot;€&quot;\ #,##0.00;\-&quot;€&quot;\ #,##0.00"/>
    <numFmt numFmtId="165" formatCode="_-&quot;€&quot;\ * #,##0.00_-;\-&quot;€&quot;\ * #,##0.00_-;_-&quot;€&quot;\ * &quot;-&quot;??_-;_-@_-"/>
    <numFmt numFmtId="166" formatCode="&quot;€&quot;\ #,##0.00"/>
    <numFmt numFmtId="167" formatCode="_-&quot;L.&quot;\ * #,##0.00_-;\-&quot;L.&quot;\ * #,##0.00_-;_-&quot;L.&quot;\ * &quot;-&quot;??_-;_-@_-"/>
    <numFmt numFmtId="168" formatCode="#,##0.00\ [$€-1]"/>
    <numFmt numFmtId="169" formatCode="_-[$€-2]\ * #,##0.00_-;\-[$€-2]\ * #,##0.00_-;_-[$€-2]\ * &quot;-&quot;??_-"/>
    <numFmt numFmtId="170" formatCode="#,##0.00\ [$€-1]_ ;\-#,##0.00\ [$€-1]\ "/>
    <numFmt numFmtId="171" formatCode="[$€-2]\ #,##0.00"/>
    <numFmt numFmtId="172" formatCode="[$€-2]\ #,##0.00;\-[$€-2]\ #,##0.00"/>
  </numFmts>
  <fonts count="4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hadow/>
      <sz val="16"/>
      <name val="Tahoma"/>
      <family val="2"/>
    </font>
    <font>
      <b/>
      <i/>
      <outline/>
      <shadow/>
      <sz val="16"/>
      <name val="Tahoma"/>
      <family val="2"/>
    </font>
    <font>
      <b/>
      <i/>
      <sz val="14"/>
      <name val="Tahoma"/>
      <family val="2"/>
    </font>
    <font>
      <b/>
      <i/>
      <sz val="16"/>
      <name val="Tahoma"/>
      <family val="2"/>
    </font>
    <font>
      <sz val="10"/>
      <name val="Tahoma"/>
      <family val="2"/>
    </font>
    <font>
      <sz val="10"/>
      <color indexed="50"/>
      <name val="Arial"/>
      <family val="2"/>
    </font>
    <font>
      <sz val="10"/>
      <color indexed="23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20"/>
      <color indexed="12"/>
      <name val="Tahoma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b/>
      <sz val="10.5"/>
      <name val="Arial"/>
      <family val="2"/>
    </font>
    <font>
      <b/>
      <sz val="13.5"/>
      <color rgb="FFFF0000"/>
      <name val="Arial"/>
      <family val="2"/>
    </font>
    <font>
      <b/>
      <sz val="10"/>
      <color indexed="12"/>
      <name val="Arial"/>
      <family val="2"/>
    </font>
    <font>
      <b/>
      <i/>
      <u/>
      <sz val="10"/>
      <color indexed="12"/>
      <name val="Arial"/>
      <family val="2"/>
    </font>
    <font>
      <b/>
      <sz val="18"/>
      <color indexed="9"/>
      <name val="Arial"/>
      <family val="2"/>
    </font>
    <font>
      <b/>
      <sz val="28"/>
      <color theme="0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i/>
      <sz val="14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vertAlign val="superscript"/>
      <sz val="11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b/>
      <i/>
      <sz val="9"/>
      <name val="Arial"/>
      <family val="2"/>
    </font>
    <font>
      <vertAlign val="superscript"/>
      <sz val="10"/>
      <color indexed="10"/>
      <name val="Arial"/>
      <family val="2"/>
    </font>
    <font>
      <sz val="10"/>
      <color indexed="10"/>
      <name val="Arial"/>
      <family val="2"/>
    </font>
    <font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i/>
      <sz val="10"/>
      <color indexed="12"/>
      <name val="Arial"/>
      <family val="2"/>
    </font>
    <font>
      <i/>
      <sz val="10"/>
      <color indexed="10"/>
      <name val="Arial"/>
      <family val="2"/>
    </font>
    <font>
      <u/>
      <sz val="10"/>
      <color theme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8D8D8"/>
        <bgColor indexed="64"/>
      </patternFill>
    </fill>
  </fills>
  <borders count="8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dashDot">
        <color auto="1"/>
      </bottom>
      <diagonal/>
    </border>
    <border>
      <left/>
      <right/>
      <top style="double">
        <color auto="1"/>
      </top>
      <bottom style="dashDot">
        <color auto="1"/>
      </bottom>
      <diagonal/>
    </border>
    <border>
      <left/>
      <right style="medium">
        <color auto="1"/>
      </right>
      <top style="double">
        <color auto="1"/>
      </top>
      <bottom style="dashDot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</cellStyleXfs>
  <cellXfs count="450">
    <xf numFmtId="0" fontId="0" fillId="0" borderId="0" xfId="0"/>
    <xf numFmtId="0" fontId="0" fillId="0" borderId="0" xfId="0" applyAlignment="1">
      <alignment vertical="center"/>
    </xf>
    <xf numFmtId="0" fontId="3" fillId="3" borderId="0" xfId="0" applyFont="1" applyFill="1" applyAlignment="1">
      <alignment vertical="center" wrapText="1"/>
    </xf>
    <xf numFmtId="0" fontId="0" fillId="7" borderId="0" xfId="0" applyFill="1" applyAlignment="1">
      <alignment vertical="center"/>
    </xf>
    <xf numFmtId="0" fontId="0" fillId="0" borderId="12" xfId="0" applyBorder="1" applyAlignment="1">
      <alignment vertical="center"/>
    </xf>
    <xf numFmtId="0" fontId="0" fillId="0" borderId="2" xfId="0" applyBorder="1" applyAlignment="1">
      <alignment vertical="center"/>
    </xf>
    <xf numFmtId="168" fontId="0" fillId="0" borderId="0" xfId="0" applyNumberFormat="1" applyAlignment="1">
      <alignment vertical="center"/>
    </xf>
    <xf numFmtId="1" fontId="9" fillId="0" borderId="0" xfId="0" applyNumberFormat="1" applyFont="1" applyAlignment="1" applyProtection="1">
      <alignment horizontal="center" vertical="center"/>
      <protection locked="0"/>
    </xf>
    <xf numFmtId="1" fontId="9" fillId="0" borderId="0" xfId="0" applyNumberFormat="1" applyFont="1" applyAlignment="1" applyProtection="1">
      <alignment horizontal="center" vertical="center"/>
      <protection hidden="1"/>
    </xf>
    <xf numFmtId="0" fontId="1" fillId="0" borderId="0" xfId="0" applyFont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right" vertical="center" wrapText="1"/>
    </xf>
    <xf numFmtId="0" fontId="0" fillId="3" borderId="9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8" fillId="3" borderId="0" xfId="0" applyFont="1" applyFill="1"/>
    <xf numFmtId="0" fontId="9" fillId="3" borderId="0" xfId="0" applyFont="1" applyFill="1" applyAlignment="1">
      <alignment vertical="center"/>
    </xf>
    <xf numFmtId="0" fontId="9" fillId="3" borderId="1" xfId="0" applyFont="1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7" fillId="3" borderId="11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vertical="center"/>
    </xf>
    <xf numFmtId="0" fontId="10" fillId="5" borderId="6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" fillId="3" borderId="11" xfId="0" applyFont="1" applyFill="1" applyBorder="1" applyAlignment="1">
      <alignment vertical="center"/>
    </xf>
    <xf numFmtId="0" fontId="11" fillId="2" borderId="35" xfId="0" applyFont="1" applyFill="1" applyBorder="1" applyAlignment="1">
      <alignment vertical="center"/>
    </xf>
    <xf numFmtId="0" fontId="11" fillId="2" borderId="23" xfId="0" applyFont="1" applyFill="1" applyBorder="1" applyAlignment="1">
      <alignment vertical="center"/>
    </xf>
    <xf numFmtId="0" fontId="11" fillId="7" borderId="25" xfId="0" applyFont="1" applyFill="1" applyBorder="1" applyAlignment="1">
      <alignment horizontal="center" vertical="center"/>
    </xf>
    <xf numFmtId="0" fontId="13" fillId="7" borderId="41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166" fontId="0" fillId="0" borderId="0" xfId="0" applyNumberFormat="1" applyAlignment="1">
      <alignment vertical="center"/>
    </xf>
    <xf numFmtId="0" fontId="7" fillId="3" borderId="0" xfId="0" applyFont="1" applyFill="1" applyAlignment="1">
      <alignment vertical="center"/>
    </xf>
    <xf numFmtId="167" fontId="14" fillId="3" borderId="0" xfId="2" applyNumberFormat="1" applyFont="1" applyFill="1" applyBorder="1" applyAlignment="1" applyProtection="1">
      <alignment horizontal="center" vertical="center"/>
    </xf>
    <xf numFmtId="0" fontId="0" fillId="3" borderId="25" xfId="0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78" xfId="0" applyFont="1" applyFill="1" applyBorder="1" applyAlignment="1">
      <alignment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right"/>
    </xf>
    <xf numFmtId="0" fontId="26" fillId="2" borderId="1" xfId="0" applyFont="1" applyFill="1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14" fontId="1" fillId="3" borderId="0" xfId="0" applyNumberFormat="1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49" fontId="1" fillId="3" borderId="0" xfId="0" applyNumberFormat="1" applyFont="1" applyFill="1" applyAlignment="1">
      <alignment horizontal="left" vertical="center"/>
    </xf>
    <xf numFmtId="0" fontId="1" fillId="7" borderId="1" xfId="0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 applyProtection="1">
      <alignment vertical="center"/>
      <protection locked="0"/>
    </xf>
    <xf numFmtId="14" fontId="1" fillId="7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>
      <alignment vertical="center"/>
    </xf>
    <xf numFmtId="0" fontId="28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right" vertical="center"/>
    </xf>
    <xf numFmtId="0" fontId="29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2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 wrapText="1"/>
    </xf>
    <xf numFmtId="0" fontId="30" fillId="3" borderId="0" xfId="0" applyFont="1" applyFill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4" borderId="17" xfId="0" applyFont="1" applyFill="1" applyBorder="1" applyAlignment="1">
      <alignment vertical="center"/>
    </xf>
    <xf numFmtId="0" fontId="1" fillId="4" borderId="18" xfId="0" applyFont="1" applyFill="1" applyBorder="1" applyAlignment="1">
      <alignment vertical="center"/>
    </xf>
    <xf numFmtId="0" fontId="1" fillId="4" borderId="19" xfId="0" applyFont="1" applyFill="1" applyBorder="1" applyAlignment="1">
      <alignment vertical="center"/>
    </xf>
    <xf numFmtId="0" fontId="1" fillId="4" borderId="20" xfId="0" applyFont="1" applyFill="1" applyBorder="1" applyAlignment="1">
      <alignment vertical="center"/>
    </xf>
    <xf numFmtId="0" fontId="27" fillId="3" borderId="2" xfId="0" applyFont="1" applyFill="1" applyBorder="1" applyAlignment="1">
      <alignment vertical="center"/>
    </xf>
    <xf numFmtId="0" fontId="32" fillId="3" borderId="2" xfId="0" applyFont="1" applyFill="1" applyBorder="1" applyAlignment="1">
      <alignment vertical="center"/>
    </xf>
    <xf numFmtId="0" fontId="1" fillId="3" borderId="28" xfId="0" applyFont="1" applyFill="1" applyBorder="1" applyAlignment="1">
      <alignment vertical="center"/>
    </xf>
    <xf numFmtId="0" fontId="13" fillId="3" borderId="0" xfId="0" applyFont="1" applyFill="1" applyAlignment="1">
      <alignment horizontal="center" vertical="center"/>
    </xf>
    <xf numFmtId="0" fontId="12" fillId="6" borderId="2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13" fillId="6" borderId="27" xfId="0" applyFont="1" applyFill="1" applyBorder="1" applyAlignment="1">
      <alignment vertical="center"/>
    </xf>
    <xf numFmtId="0" fontId="13" fillId="6" borderId="40" xfId="0" applyFont="1" applyFill="1" applyBorder="1" applyAlignment="1">
      <alignment vertical="center"/>
    </xf>
    <xf numFmtId="0" fontId="13" fillId="6" borderId="3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0" fontId="32" fillId="3" borderId="0" xfId="0" applyFont="1" applyFill="1" applyAlignment="1">
      <alignment horizontal="center" vertical="center"/>
    </xf>
    <xf numFmtId="171" fontId="33" fillId="0" borderId="30" xfId="0" applyNumberFormat="1" applyFont="1" applyBorder="1" applyAlignment="1" applyProtection="1">
      <alignment vertical="center"/>
      <protection locked="0"/>
    </xf>
    <xf numFmtId="169" fontId="2" fillId="3" borderId="0" xfId="1" applyNumberFormat="1" applyFont="1" applyFill="1" applyBorder="1" applyAlignment="1" applyProtection="1">
      <alignment vertical="center"/>
    </xf>
    <xf numFmtId="0" fontId="2" fillId="3" borderId="0" xfId="0" applyFont="1" applyFill="1" applyAlignment="1">
      <alignment vertical="center"/>
    </xf>
    <xf numFmtId="168" fontId="33" fillId="3" borderId="0" xfId="0" applyNumberFormat="1" applyFont="1" applyFill="1" applyAlignment="1" applyProtection="1">
      <alignment vertical="center"/>
      <protection hidden="1"/>
    </xf>
    <xf numFmtId="171" fontId="33" fillId="7" borderId="0" xfId="0" applyNumberFormat="1" applyFont="1" applyFill="1" applyAlignment="1" applyProtection="1">
      <alignment vertical="center"/>
      <protection locked="0"/>
    </xf>
    <xf numFmtId="171" fontId="33" fillId="7" borderId="22" xfId="0" applyNumberFormat="1" applyFont="1" applyFill="1" applyBorder="1" applyAlignment="1" applyProtection="1">
      <alignment vertical="center"/>
      <protection locked="0"/>
    </xf>
    <xf numFmtId="0" fontId="1" fillId="10" borderId="0" xfId="0" applyFont="1" applyFill="1" applyAlignment="1">
      <alignment vertical="center"/>
    </xf>
    <xf numFmtId="0" fontId="2" fillId="3" borderId="24" xfId="0" applyFont="1" applyFill="1" applyBorder="1" applyAlignment="1">
      <alignment vertical="center"/>
    </xf>
    <xf numFmtId="171" fontId="33" fillId="7" borderId="30" xfId="0" applyNumberFormat="1" applyFont="1" applyFill="1" applyBorder="1" applyAlignment="1" applyProtection="1">
      <alignment vertical="center"/>
      <protection locked="0"/>
    </xf>
    <xf numFmtId="0" fontId="33" fillId="3" borderId="0" xfId="0" applyFont="1" applyFill="1" applyAlignment="1">
      <alignment vertical="center"/>
    </xf>
    <xf numFmtId="0" fontId="3" fillId="9" borderId="21" xfId="0" applyFont="1" applyFill="1" applyBorder="1" applyAlignment="1">
      <alignment horizontal="center" vertical="center"/>
    </xf>
    <xf numFmtId="171" fontId="33" fillId="9" borderId="1" xfId="0" applyNumberFormat="1" applyFont="1" applyFill="1" applyBorder="1" applyAlignment="1" applyProtection="1">
      <alignment vertical="center"/>
      <protection hidden="1"/>
    </xf>
    <xf numFmtId="0" fontId="31" fillId="3" borderId="8" xfId="0" applyFont="1" applyFill="1" applyBorder="1" applyAlignment="1">
      <alignment horizontal="center" vertical="center"/>
    </xf>
    <xf numFmtId="0" fontId="31" fillId="3" borderId="0" xfId="0" applyFont="1" applyFill="1" applyAlignment="1">
      <alignment horizontal="center" vertical="center"/>
    </xf>
    <xf numFmtId="0" fontId="31" fillId="3" borderId="9" xfId="0" applyFont="1" applyFill="1" applyBorder="1" applyAlignment="1">
      <alignment horizontal="center" vertical="center"/>
    </xf>
    <xf numFmtId="0" fontId="32" fillId="3" borderId="0" xfId="0" applyFont="1" applyFill="1" applyAlignment="1">
      <alignment vertical="center"/>
    </xf>
    <xf numFmtId="168" fontId="33" fillId="3" borderId="24" xfId="0" applyNumberFormat="1" applyFont="1" applyFill="1" applyBorder="1" applyAlignment="1">
      <alignment vertical="center"/>
    </xf>
    <xf numFmtId="168" fontId="33" fillId="3" borderId="0" xfId="0" applyNumberFormat="1" applyFont="1" applyFill="1" applyAlignment="1">
      <alignment vertical="center"/>
    </xf>
    <xf numFmtId="0" fontId="3" fillId="9" borderId="21" xfId="0" applyFont="1" applyFill="1" applyBorder="1" applyAlignment="1" applyProtection="1">
      <alignment horizontal="center" vertical="center"/>
      <protection hidden="1"/>
    </xf>
    <xf numFmtId="0" fontId="3" fillId="3" borderId="12" xfId="0" applyFont="1" applyFill="1" applyBorder="1" applyAlignment="1">
      <alignment vertical="center"/>
    </xf>
    <xf numFmtId="0" fontId="3" fillId="3" borderId="0" xfId="0" applyFont="1" applyFill="1" applyAlignment="1">
      <alignment horizontal="right" vertical="center"/>
    </xf>
    <xf numFmtId="0" fontId="1" fillId="3" borderId="4" xfId="0" applyFont="1" applyFill="1" applyBorder="1" applyAlignment="1">
      <alignment vertical="center"/>
    </xf>
    <xf numFmtId="0" fontId="1" fillId="3" borderId="25" xfId="0" applyFont="1" applyFill="1" applyBorder="1" applyAlignment="1">
      <alignment vertical="center"/>
    </xf>
    <xf numFmtId="0" fontId="3" fillId="3" borderId="25" xfId="0" applyFont="1" applyFill="1" applyBorder="1" applyAlignment="1">
      <alignment vertical="center"/>
    </xf>
    <xf numFmtId="0" fontId="3" fillId="3" borderId="25" xfId="0" applyFont="1" applyFill="1" applyBorder="1" applyAlignment="1">
      <alignment horizontal="right" vertical="center"/>
    </xf>
    <xf numFmtId="168" fontId="33" fillId="3" borderId="25" xfId="0" applyNumberFormat="1" applyFont="1" applyFill="1" applyBorder="1" applyAlignment="1" applyProtection="1">
      <alignment vertical="center"/>
      <protection hidden="1"/>
    </xf>
    <xf numFmtId="0" fontId="1" fillId="3" borderId="6" xfId="0" applyFont="1" applyFill="1" applyBorder="1" applyAlignment="1">
      <alignment vertical="center"/>
    </xf>
    <xf numFmtId="0" fontId="12" fillId="8" borderId="21" xfId="0" applyFont="1" applyFill="1" applyBorder="1" applyAlignment="1">
      <alignment horizontal="center" vertical="center"/>
    </xf>
    <xf numFmtId="171" fontId="3" fillId="8" borderId="1" xfId="0" applyNumberFormat="1" applyFont="1" applyFill="1" applyBorder="1" applyAlignment="1" applyProtection="1">
      <alignment vertical="center"/>
      <protection hidden="1"/>
    </xf>
    <xf numFmtId="0" fontId="12" fillId="3" borderId="14" xfId="0" applyFont="1" applyFill="1" applyBorder="1" applyAlignment="1">
      <alignment horizontal="center" vertical="center"/>
    </xf>
    <xf numFmtId="3" fontId="12" fillId="3" borderId="14" xfId="0" applyNumberFormat="1" applyFont="1" applyFill="1" applyBorder="1" applyAlignment="1">
      <alignment horizontal="right" vertical="center"/>
    </xf>
    <xf numFmtId="168" fontId="3" fillId="3" borderId="14" xfId="0" applyNumberFormat="1" applyFont="1" applyFill="1" applyBorder="1" applyAlignment="1" applyProtection="1">
      <alignment vertical="center"/>
      <protection hidden="1"/>
    </xf>
    <xf numFmtId="0" fontId="1" fillId="5" borderId="4" xfId="0" applyFont="1" applyFill="1" applyBorder="1" applyAlignment="1">
      <alignment vertical="center"/>
    </xf>
    <xf numFmtId="0" fontId="1" fillId="5" borderId="25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/>
    </xf>
    <xf numFmtId="0" fontId="27" fillId="3" borderId="0" xfId="0" applyFont="1" applyFill="1" applyAlignment="1">
      <alignment vertical="center"/>
    </xf>
    <xf numFmtId="0" fontId="27" fillId="3" borderId="0" xfId="0" applyFont="1" applyFill="1" applyAlignment="1">
      <alignment horizontal="center" vertical="center"/>
    </xf>
    <xf numFmtId="0" fontId="33" fillId="3" borderId="24" xfId="0" applyFont="1" applyFill="1" applyBorder="1" applyAlignment="1">
      <alignment vertical="center"/>
    </xf>
    <xf numFmtId="168" fontId="33" fillId="3" borderId="75" xfId="0" applyNumberFormat="1" applyFont="1" applyFill="1" applyBorder="1" applyAlignment="1">
      <alignment vertical="center"/>
    </xf>
    <xf numFmtId="0" fontId="3" fillId="9" borderId="27" xfId="0" applyFont="1" applyFill="1" applyBorder="1" applyAlignment="1">
      <alignment horizontal="center" vertical="center"/>
    </xf>
    <xf numFmtId="0" fontId="3" fillId="9" borderId="27" xfId="0" applyFont="1" applyFill="1" applyBorder="1" applyAlignment="1">
      <alignment vertical="center"/>
    </xf>
    <xf numFmtId="0" fontId="29" fillId="9" borderId="40" xfId="0" applyFont="1" applyFill="1" applyBorder="1" applyAlignment="1">
      <alignment vertical="center"/>
    </xf>
    <xf numFmtId="0" fontId="29" fillId="9" borderId="3" xfId="0" applyFont="1" applyFill="1" applyBorder="1" applyAlignment="1">
      <alignment vertical="center"/>
    </xf>
    <xf numFmtId="0" fontId="3" fillId="3" borderId="26" xfId="0" applyFont="1" applyFill="1" applyBorder="1" applyAlignment="1">
      <alignment vertical="center"/>
    </xf>
    <xf numFmtId="166" fontId="1" fillId="0" borderId="30" xfId="0" applyNumberFormat="1" applyFont="1" applyBorder="1" applyAlignment="1" applyProtection="1">
      <alignment vertical="center"/>
      <protection locked="0"/>
    </xf>
    <xf numFmtId="171" fontId="3" fillId="8" borderId="27" xfId="0" applyNumberFormat="1" applyFont="1" applyFill="1" applyBorder="1" applyAlignment="1" applyProtection="1">
      <alignment vertical="center"/>
      <protection hidden="1"/>
    </xf>
    <xf numFmtId="166" fontId="3" fillId="8" borderId="1" xfId="0" applyNumberFormat="1" applyFont="1" applyFill="1" applyBorder="1" applyAlignment="1" applyProtection="1">
      <alignment vertical="center"/>
      <protection hidden="1"/>
    </xf>
    <xf numFmtId="0" fontId="1" fillId="3" borderId="14" xfId="0" applyFont="1" applyFill="1" applyBorder="1" applyAlignment="1">
      <alignment horizontal="right" vertical="center"/>
    </xf>
    <xf numFmtId="0" fontId="33" fillId="3" borderId="14" xfId="0" applyFont="1" applyFill="1" applyBorder="1" applyAlignment="1">
      <alignment vertical="center"/>
    </xf>
    <xf numFmtId="3" fontId="12" fillId="3" borderId="0" xfId="0" applyNumberFormat="1" applyFont="1" applyFill="1" applyAlignment="1">
      <alignment horizontal="right" vertical="center"/>
    </xf>
    <xf numFmtId="168" fontId="4" fillId="3" borderId="0" xfId="0" applyNumberFormat="1" applyFont="1" applyFill="1" applyAlignment="1" applyProtection="1">
      <alignment vertical="center"/>
      <protection hidden="1"/>
    </xf>
    <xf numFmtId="0" fontId="12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right" vertical="center"/>
    </xf>
    <xf numFmtId="166" fontId="3" fillId="3" borderId="0" xfId="0" applyNumberFormat="1" applyFont="1" applyFill="1" applyAlignment="1" applyProtection="1">
      <alignment vertical="center"/>
      <protection hidden="1"/>
    </xf>
    <xf numFmtId="0" fontId="3" fillId="6" borderId="1" xfId="0" applyFont="1" applyFill="1" applyBorder="1" applyAlignment="1">
      <alignment horizontal="center" vertical="center"/>
    </xf>
    <xf numFmtId="172" fontId="33" fillId="7" borderId="30" xfId="0" applyNumberFormat="1" applyFont="1" applyFill="1" applyBorder="1" applyAlignment="1" applyProtection="1">
      <alignment vertical="center"/>
      <protection locked="0"/>
    </xf>
    <xf numFmtId="49" fontId="34" fillId="3" borderId="0" xfId="0" applyNumberFormat="1" applyFont="1" applyFill="1"/>
    <xf numFmtId="171" fontId="35" fillId="7" borderId="0" xfId="0" applyNumberFormat="1" applyFont="1" applyFill="1" applyAlignment="1" applyProtection="1">
      <alignment vertical="center"/>
      <protection locked="0"/>
    </xf>
    <xf numFmtId="170" fontId="33" fillId="3" borderId="75" xfId="1" applyNumberFormat="1" applyFont="1" applyFill="1" applyBorder="1" applyAlignment="1" applyProtection="1">
      <alignment vertical="center"/>
    </xf>
    <xf numFmtId="0" fontId="36" fillId="3" borderId="14" xfId="0" applyFont="1" applyFill="1" applyBorder="1" applyAlignment="1">
      <alignment horizontal="center" vertical="top"/>
    </xf>
    <xf numFmtId="0" fontId="1" fillId="3" borderId="29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 wrapText="1"/>
    </xf>
    <xf numFmtId="0" fontId="37" fillId="3" borderId="11" xfId="0" applyFont="1" applyFill="1" applyBorder="1" applyAlignment="1">
      <alignment vertical="center"/>
    </xf>
    <xf numFmtId="172" fontId="33" fillId="7" borderId="30" xfId="1" applyNumberFormat="1" applyFont="1" applyFill="1" applyBorder="1" applyAlignment="1" applyProtection="1">
      <alignment vertical="center"/>
      <protection locked="0"/>
    </xf>
    <xf numFmtId="0" fontId="1" fillId="3" borderId="10" xfId="0" applyFont="1" applyFill="1" applyBorder="1" applyAlignment="1">
      <alignment vertical="center"/>
    </xf>
    <xf numFmtId="0" fontId="33" fillId="3" borderId="11" xfId="0" applyFont="1" applyFill="1" applyBorder="1" applyAlignment="1">
      <alignment vertical="center"/>
    </xf>
    <xf numFmtId="0" fontId="29" fillId="3" borderId="0" xfId="0" applyFont="1" applyFill="1" applyAlignment="1">
      <alignment vertical="center" wrapText="1"/>
    </xf>
    <xf numFmtId="2" fontId="1" fillId="3" borderId="0" xfId="0" applyNumberFormat="1" applyFont="1" applyFill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3" fontId="12" fillId="9" borderId="1" xfId="0" applyNumberFormat="1" applyFont="1" applyFill="1" applyBorder="1" applyAlignment="1">
      <alignment horizontal="center" vertical="center"/>
    </xf>
    <xf numFmtId="171" fontId="4" fillId="9" borderId="1" xfId="0" applyNumberFormat="1" applyFont="1" applyFill="1" applyBorder="1" applyAlignment="1" applyProtection="1">
      <alignment vertical="center"/>
      <protection hidden="1"/>
    </xf>
    <xf numFmtId="171" fontId="4" fillId="9" borderId="27" xfId="0" applyNumberFormat="1" applyFont="1" applyFill="1" applyBorder="1" applyAlignment="1" applyProtection="1">
      <alignment vertical="center"/>
      <protection hidden="1"/>
    </xf>
    <xf numFmtId="3" fontId="12" fillId="3" borderId="0" xfId="0" applyNumberFormat="1" applyFont="1" applyFill="1" applyAlignment="1">
      <alignment horizontal="center" vertical="center"/>
    </xf>
    <xf numFmtId="3" fontId="12" fillId="9" borderId="1" xfId="0" applyNumberFormat="1" applyFont="1" applyFill="1" applyBorder="1" applyAlignment="1" applyProtection="1">
      <alignment horizontal="center" vertical="center"/>
      <protection hidden="1"/>
    </xf>
    <xf numFmtId="170" fontId="33" fillId="3" borderId="0" xfId="1" applyNumberFormat="1" applyFont="1" applyFill="1" applyBorder="1" applyAlignment="1" applyProtection="1">
      <alignment vertical="center"/>
    </xf>
    <xf numFmtId="172" fontId="4" fillId="9" borderId="1" xfId="2" applyNumberFormat="1" applyFont="1" applyFill="1" applyBorder="1" applyAlignment="1" applyProtection="1">
      <alignment vertical="center"/>
      <protection hidden="1"/>
    </xf>
    <xf numFmtId="0" fontId="2" fillId="3" borderId="11" xfId="0" applyFont="1" applyFill="1" applyBorder="1" applyAlignment="1">
      <alignment vertical="center"/>
    </xf>
    <xf numFmtId="0" fontId="13" fillId="3" borderId="0" xfId="0" applyFont="1" applyFill="1" applyAlignment="1">
      <alignment horizontal="left" vertical="center"/>
    </xf>
    <xf numFmtId="0" fontId="33" fillId="3" borderId="2" xfId="0" applyFont="1" applyFill="1" applyBorder="1" applyAlignment="1">
      <alignment vertical="center"/>
    </xf>
    <xf numFmtId="49" fontId="34" fillId="3" borderId="0" xfId="0" applyNumberFormat="1" applyFont="1" applyFill="1" applyAlignment="1">
      <alignment horizontal="right"/>
    </xf>
    <xf numFmtId="0" fontId="1" fillId="3" borderId="9" xfId="0" applyFont="1" applyFill="1" applyBorder="1" applyAlignment="1" applyProtection="1">
      <alignment vertical="center"/>
      <protection locked="0"/>
    </xf>
    <xf numFmtId="3" fontId="33" fillId="3" borderId="0" xfId="0" applyNumberFormat="1" applyFont="1" applyFill="1" applyAlignment="1">
      <alignment vertical="center"/>
    </xf>
    <xf numFmtId="3" fontId="33" fillId="3" borderId="75" xfId="0" applyNumberFormat="1" applyFont="1" applyFill="1" applyBorder="1" applyAlignment="1">
      <alignment vertical="center"/>
    </xf>
    <xf numFmtId="3" fontId="12" fillId="9" borderId="27" xfId="0" applyNumberFormat="1" applyFont="1" applyFill="1" applyBorder="1" applyAlignment="1">
      <alignment horizontal="center" vertical="center"/>
    </xf>
    <xf numFmtId="3" fontId="12" fillId="9" borderId="40" xfId="0" applyNumberFormat="1" applyFont="1" applyFill="1" applyBorder="1" applyAlignment="1">
      <alignment horizontal="center" vertical="center"/>
    </xf>
    <xf numFmtId="3" fontId="12" fillId="9" borderId="3" xfId="0" applyNumberFormat="1" applyFont="1" applyFill="1" applyBorder="1" applyAlignment="1">
      <alignment horizontal="center" vertical="center"/>
    </xf>
    <xf numFmtId="3" fontId="12" fillId="3" borderId="11" xfId="0" applyNumberFormat="1" applyFont="1" applyFill="1" applyBorder="1" applyAlignment="1">
      <alignment horizontal="center" vertical="center"/>
    </xf>
    <xf numFmtId="168" fontId="4" fillId="3" borderId="11" xfId="0" applyNumberFormat="1" applyFont="1" applyFill="1" applyBorder="1" applyAlignment="1" applyProtection="1">
      <alignment vertical="center"/>
      <protection hidden="1"/>
    </xf>
    <xf numFmtId="0" fontId="1" fillId="3" borderId="31" xfId="0" applyFont="1" applyFill="1" applyBorder="1" applyAlignment="1">
      <alignment vertical="center"/>
    </xf>
    <xf numFmtId="0" fontId="13" fillId="3" borderId="9" xfId="0" applyFont="1" applyFill="1" applyBorder="1" applyAlignment="1">
      <alignment horizontal="center" vertical="center"/>
    </xf>
    <xf numFmtId="168" fontId="3" fillId="3" borderId="0" xfId="0" applyNumberFormat="1" applyFont="1" applyFill="1" applyAlignment="1" applyProtection="1">
      <alignment vertical="center"/>
      <protection hidden="1"/>
    </xf>
    <xf numFmtId="0" fontId="1" fillId="5" borderId="25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vertical="center"/>
    </xf>
    <xf numFmtId="0" fontId="12" fillId="6" borderId="45" xfId="0" applyFont="1" applyFill="1" applyBorder="1" applyAlignment="1">
      <alignment horizontal="center" vertical="center"/>
    </xf>
    <xf numFmtId="0" fontId="1" fillId="3" borderId="0" xfId="0" quotePrefix="1" applyFont="1" applyFill="1" applyAlignment="1">
      <alignment vertical="center"/>
    </xf>
    <xf numFmtId="0" fontId="3" fillId="0" borderId="30" xfId="0" applyFont="1" applyBorder="1" applyAlignment="1" applyProtection="1">
      <alignment horizontal="center" vertical="center"/>
      <protection locked="0"/>
    </xf>
    <xf numFmtId="49" fontId="41" fillId="3" borderId="0" xfId="0" applyNumberFormat="1" applyFont="1" applyFill="1"/>
    <xf numFmtId="171" fontId="33" fillId="7" borderId="32" xfId="0" applyNumberFormat="1" applyFont="1" applyFill="1" applyBorder="1" applyAlignme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171" fontId="33" fillId="7" borderId="32" xfId="0" applyNumberFormat="1" applyFont="1" applyFill="1" applyBorder="1" applyAlignment="1" applyProtection="1">
      <alignment vertical="center"/>
      <protection locked="0"/>
    </xf>
    <xf numFmtId="0" fontId="1" fillId="3" borderId="24" xfId="0" applyFont="1" applyFill="1" applyBorder="1" applyAlignment="1">
      <alignment vertical="center"/>
    </xf>
    <xf numFmtId="49" fontId="41" fillId="3" borderId="0" xfId="0" applyNumberFormat="1" applyFont="1" applyFill="1" applyAlignment="1">
      <alignment horizontal="right" vertical="center"/>
    </xf>
    <xf numFmtId="0" fontId="3" fillId="3" borderId="0" xfId="0" applyFont="1" applyFill="1" applyAlignment="1" applyProtection="1">
      <alignment vertical="center"/>
      <protection hidden="1"/>
    </xf>
    <xf numFmtId="168" fontId="4" fillId="3" borderId="0" xfId="0" applyNumberFormat="1" applyFont="1" applyFill="1" applyAlignment="1">
      <alignment horizontal="left" vertical="center"/>
    </xf>
    <xf numFmtId="0" fontId="3" fillId="3" borderId="11" xfId="0" applyFont="1" applyFill="1" applyBorder="1" applyAlignment="1">
      <alignment vertical="center"/>
    </xf>
    <xf numFmtId="0" fontId="42" fillId="3" borderId="11" xfId="0" applyFont="1" applyFill="1" applyBorder="1" applyAlignment="1">
      <alignment horizontal="center" vertical="center"/>
    </xf>
    <xf numFmtId="168" fontId="33" fillId="3" borderId="11" xfId="0" applyNumberFormat="1" applyFont="1" applyFill="1" applyBorder="1" applyAlignment="1" applyProtection="1">
      <alignment vertical="center"/>
      <protection hidden="1"/>
    </xf>
    <xf numFmtId="43" fontId="3" fillId="3" borderId="0" xfId="0" applyNumberFormat="1" applyFont="1" applyFill="1" applyAlignment="1">
      <alignment vertical="center"/>
    </xf>
    <xf numFmtId="171" fontId="3" fillId="8" borderId="21" xfId="0" applyNumberFormat="1" applyFont="1" applyFill="1" applyBorder="1" applyAlignment="1" applyProtection="1">
      <alignment vertical="center"/>
      <protection hidden="1"/>
    </xf>
    <xf numFmtId="0" fontId="1" fillId="3" borderId="0" xfId="0" applyFont="1" applyFill="1"/>
    <xf numFmtId="0" fontId="1" fillId="3" borderId="23" xfId="0" applyFont="1" applyFill="1" applyBorder="1" applyAlignment="1" applyProtection="1">
      <alignment horizontal="right"/>
      <protection locked="0"/>
    </xf>
    <xf numFmtId="0" fontId="1" fillId="3" borderId="23" xfId="0" applyFont="1" applyFill="1" applyBorder="1" applyAlignment="1">
      <alignment horizontal="right"/>
    </xf>
    <xf numFmtId="1" fontId="1" fillId="7" borderId="80" xfId="0" applyNumberFormat="1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>
      <alignment vertical="center"/>
    </xf>
    <xf numFmtId="0" fontId="40" fillId="3" borderId="14" xfId="0" applyFont="1" applyFill="1" applyBorder="1" applyAlignment="1">
      <alignment vertical="center"/>
    </xf>
    <xf numFmtId="0" fontId="43" fillId="3" borderId="14" xfId="0" applyFont="1" applyFill="1" applyBorder="1" applyAlignment="1">
      <alignment vertical="center"/>
    </xf>
    <xf numFmtId="0" fontId="44" fillId="3" borderId="14" xfId="0" applyFont="1" applyFill="1" applyBorder="1" applyAlignment="1">
      <alignment vertical="center"/>
    </xf>
    <xf numFmtId="0" fontId="29" fillId="3" borderId="14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19" xfId="0" applyFont="1" applyFill="1" applyBorder="1" applyAlignment="1">
      <alignment horizontal="left" vertical="top"/>
    </xf>
    <xf numFmtId="0" fontId="1" fillId="3" borderId="38" xfId="0" applyFont="1" applyFill="1" applyBorder="1" applyAlignment="1">
      <alignment horizontal="left" vertical="top"/>
    </xf>
    <xf numFmtId="0" fontId="1" fillId="3" borderId="20" xfId="0" applyFont="1" applyFill="1" applyBorder="1" applyAlignment="1">
      <alignment horizontal="left" vertical="top"/>
    </xf>
    <xf numFmtId="0" fontId="1" fillId="3" borderId="79" xfId="0" applyFont="1" applyFill="1" applyBorder="1" applyAlignment="1">
      <alignment horizontal="left" vertical="top"/>
    </xf>
    <xf numFmtId="0" fontId="1" fillId="3" borderId="14" xfId="0" applyFont="1" applyFill="1" applyBorder="1" applyAlignment="1">
      <alignment horizontal="left" vertical="top"/>
    </xf>
    <xf numFmtId="0" fontId="1" fillId="3" borderId="15" xfId="0" applyFont="1" applyFill="1" applyBorder="1" applyAlignment="1">
      <alignment horizontal="left" vertical="top"/>
    </xf>
    <xf numFmtId="0" fontId="1" fillId="7" borderId="4" xfId="0" applyFont="1" applyFill="1" applyBorder="1" applyAlignment="1">
      <alignment vertical="center"/>
    </xf>
    <xf numFmtId="0" fontId="1" fillId="7" borderId="25" xfId="0" applyFont="1" applyFill="1" applyBorder="1" applyAlignment="1">
      <alignment horizontal="left" vertical="top"/>
    </xf>
    <xf numFmtId="0" fontId="1" fillId="7" borderId="25" xfId="0" applyFont="1" applyFill="1" applyBorder="1" applyAlignment="1">
      <alignment horizontal="left" vertical="center"/>
    </xf>
    <xf numFmtId="0" fontId="1" fillId="7" borderId="6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9" xfId="0" applyFont="1" applyFill="1" applyBorder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/>
    </xf>
    <xf numFmtId="3" fontId="12" fillId="4" borderId="0" xfId="0" applyNumberFormat="1" applyFont="1" applyFill="1" applyAlignment="1">
      <alignment horizontal="right" vertical="center"/>
    </xf>
    <xf numFmtId="168" fontId="4" fillId="4" borderId="0" xfId="0" applyNumberFormat="1" applyFont="1" applyFill="1" applyAlignment="1" applyProtection="1">
      <alignment vertical="center"/>
      <protection hidden="1"/>
    </xf>
    <xf numFmtId="0" fontId="1" fillId="4" borderId="42" xfId="0" applyFont="1" applyFill="1" applyBorder="1" applyAlignment="1">
      <alignment vertical="center"/>
    </xf>
    <xf numFmtId="0" fontId="1" fillId="4" borderId="38" xfId="0" applyFont="1" applyFill="1" applyBorder="1" applyAlignment="1">
      <alignment vertical="center"/>
    </xf>
    <xf numFmtId="3" fontId="1" fillId="4" borderId="38" xfId="0" applyNumberFormat="1" applyFont="1" applyFill="1" applyBorder="1" applyAlignment="1">
      <alignment vertical="center"/>
    </xf>
    <xf numFmtId="0" fontId="2" fillId="4" borderId="38" xfId="0" applyFont="1" applyFill="1" applyBorder="1" applyAlignment="1">
      <alignment vertical="center"/>
    </xf>
    <xf numFmtId="0" fontId="1" fillId="4" borderId="43" xfId="0" applyFont="1" applyFill="1" applyBorder="1" applyAlignment="1">
      <alignment vertical="center"/>
    </xf>
    <xf numFmtId="0" fontId="1" fillId="7" borderId="41" xfId="0" applyFont="1" applyFill="1" applyBorder="1" applyAlignment="1">
      <alignment vertical="center"/>
    </xf>
    <xf numFmtId="0" fontId="1" fillId="7" borderId="39" xfId="0" applyFont="1" applyFill="1" applyBorder="1" applyAlignment="1">
      <alignment vertical="center"/>
    </xf>
    <xf numFmtId="3" fontId="1" fillId="7" borderId="39" xfId="0" applyNumberFormat="1" applyFont="1" applyFill="1" applyBorder="1" applyAlignment="1">
      <alignment vertical="center"/>
    </xf>
    <xf numFmtId="0" fontId="2" fillId="7" borderId="39" xfId="0" applyFont="1" applyFill="1" applyBorder="1" applyAlignment="1">
      <alignment vertical="center"/>
    </xf>
    <xf numFmtId="0" fontId="1" fillId="7" borderId="44" xfId="0" applyFont="1" applyFill="1" applyBorder="1" applyAlignment="1">
      <alignment vertical="center"/>
    </xf>
    <xf numFmtId="0" fontId="1" fillId="4" borderId="13" xfId="0" applyFont="1" applyFill="1" applyBorder="1" applyAlignment="1">
      <alignment vertical="center"/>
    </xf>
    <xf numFmtId="0" fontId="1" fillId="4" borderId="14" xfId="0" applyFont="1" applyFill="1" applyBorder="1" applyAlignment="1">
      <alignment vertical="center"/>
    </xf>
    <xf numFmtId="3" fontId="1" fillId="4" borderId="14" xfId="0" applyNumberFormat="1" applyFont="1" applyFill="1" applyBorder="1" applyAlignment="1">
      <alignment vertical="center"/>
    </xf>
    <xf numFmtId="0" fontId="2" fillId="4" borderId="14" xfId="0" applyFont="1" applyFill="1" applyBorder="1" applyAlignment="1">
      <alignment vertical="center"/>
    </xf>
    <xf numFmtId="0" fontId="1" fillId="4" borderId="15" xfId="0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4" fontId="1" fillId="0" borderId="27" xfId="0" applyNumberFormat="1" applyFont="1" applyBorder="1" applyAlignment="1" applyProtection="1">
      <alignment horizontal="right" vertical="center"/>
      <protection locked="0"/>
    </xf>
    <xf numFmtId="164" fontId="1" fillId="0" borderId="3" xfId="0" applyNumberFormat="1" applyFont="1" applyBorder="1" applyAlignment="1" applyProtection="1">
      <alignment horizontal="right" vertical="center"/>
      <protection locked="0"/>
    </xf>
    <xf numFmtId="0" fontId="1" fillId="0" borderId="27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3" fillId="3" borderId="17" xfId="0" applyFont="1" applyFill="1" applyBorder="1" applyAlignment="1">
      <alignment horizontal="center" vertical="center"/>
    </xf>
    <xf numFmtId="0" fontId="13" fillId="3" borderId="59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6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61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3" borderId="34" xfId="0" applyFont="1" applyFill="1" applyBorder="1" applyAlignment="1">
      <alignment horizontal="left" vertical="center"/>
    </xf>
    <xf numFmtId="0" fontId="3" fillId="0" borderId="4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19" fillId="3" borderId="59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right" vertical="center"/>
    </xf>
    <xf numFmtId="0" fontId="1" fillId="0" borderId="3" xfId="0" applyFont="1" applyBorder="1"/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40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36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37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>
      <alignment horizontal="right" vertical="center"/>
    </xf>
    <xf numFmtId="0" fontId="3" fillId="2" borderId="3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3" fillId="4" borderId="51" xfId="0" applyFont="1" applyFill="1" applyBorder="1" applyAlignment="1">
      <alignment horizontal="center" vertical="center"/>
    </xf>
    <xf numFmtId="0" fontId="13" fillId="4" borderId="52" xfId="0" applyFont="1" applyFill="1" applyBorder="1" applyAlignment="1">
      <alignment horizontal="center" vertical="center"/>
    </xf>
    <xf numFmtId="0" fontId="13" fillId="4" borderId="53" xfId="0" applyFont="1" applyFill="1" applyBorder="1" applyAlignment="1">
      <alignment horizontal="center" vertical="center"/>
    </xf>
    <xf numFmtId="0" fontId="29" fillId="0" borderId="76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1" fillId="0" borderId="77" xfId="0" applyFont="1" applyBorder="1" applyAlignment="1">
      <alignment horizontal="center" vertical="top"/>
    </xf>
    <xf numFmtId="0" fontId="12" fillId="4" borderId="51" xfId="0" applyFont="1" applyFill="1" applyBorder="1" applyAlignment="1">
      <alignment horizontal="center" vertical="center"/>
    </xf>
    <xf numFmtId="0" fontId="12" fillId="4" borderId="52" xfId="0" applyFont="1" applyFill="1" applyBorder="1" applyAlignment="1">
      <alignment horizontal="center" vertical="center"/>
    </xf>
    <xf numFmtId="0" fontId="12" fillId="4" borderId="53" xfId="0" applyFont="1" applyFill="1" applyBorder="1" applyAlignment="1">
      <alignment horizontal="center" vertical="center"/>
    </xf>
    <xf numFmtId="0" fontId="13" fillId="7" borderId="39" xfId="0" applyFont="1" applyFill="1" applyBorder="1" applyAlignment="1">
      <alignment horizontal="center" vertical="center"/>
    </xf>
    <xf numFmtId="0" fontId="13" fillId="7" borderId="44" xfId="0" applyFont="1" applyFill="1" applyBorder="1" applyAlignment="1">
      <alignment horizontal="center" vertical="center"/>
    </xf>
    <xf numFmtId="0" fontId="13" fillId="4" borderId="42" xfId="0" applyFont="1" applyFill="1" applyBorder="1" applyAlignment="1">
      <alignment horizontal="center" vertical="center"/>
    </xf>
    <xf numFmtId="0" fontId="13" fillId="4" borderId="38" xfId="0" applyFont="1" applyFill="1" applyBorder="1" applyAlignment="1">
      <alignment horizontal="center" vertical="center"/>
    </xf>
    <xf numFmtId="0" fontId="13" fillId="4" borderId="43" xfId="0" applyFont="1" applyFill="1" applyBorder="1" applyAlignment="1">
      <alignment horizontal="center" vertical="center"/>
    </xf>
    <xf numFmtId="0" fontId="12" fillId="6" borderId="21" xfId="0" applyFont="1" applyFill="1" applyBorder="1" applyAlignment="1">
      <alignment horizontal="left" vertical="center"/>
    </xf>
    <xf numFmtId="0" fontId="13" fillId="8" borderId="45" xfId="0" applyFont="1" applyFill="1" applyBorder="1" applyAlignment="1">
      <alignment horizontal="center" vertical="center"/>
    </xf>
    <xf numFmtId="0" fontId="13" fillId="8" borderId="46" xfId="0" applyFont="1" applyFill="1" applyBorder="1" applyAlignment="1">
      <alignment horizontal="center" vertical="center"/>
    </xf>
    <xf numFmtId="0" fontId="13" fillId="8" borderId="4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right"/>
    </xf>
    <xf numFmtId="0" fontId="3" fillId="3" borderId="49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72" xfId="0" applyFont="1" applyFill="1" applyBorder="1" applyAlignment="1">
      <alignment horizontal="left"/>
    </xf>
    <xf numFmtId="0" fontId="1" fillId="0" borderId="56" xfId="0" applyFont="1" applyBorder="1" applyAlignment="1" applyProtection="1">
      <alignment horizontal="left" vertical="center" wrapText="1"/>
      <protection locked="0"/>
    </xf>
    <xf numFmtId="0" fontId="1" fillId="0" borderId="30" xfId="0" applyFont="1" applyBorder="1" applyAlignment="1" applyProtection="1">
      <alignment horizontal="left" vertical="center" wrapText="1"/>
      <protection locked="0"/>
    </xf>
    <xf numFmtId="0" fontId="1" fillId="0" borderId="57" xfId="0" applyFont="1" applyBorder="1" applyAlignment="1" applyProtection="1">
      <alignment horizontal="left" vertical="center" wrapText="1"/>
      <protection locked="0"/>
    </xf>
    <xf numFmtId="0" fontId="27" fillId="0" borderId="8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3" fillId="3" borderId="0" xfId="0" applyFont="1" applyFill="1" applyAlignment="1">
      <alignment horizontal="left" vertical="top"/>
    </xf>
    <xf numFmtId="0" fontId="3" fillId="3" borderId="0" xfId="0" applyFont="1" applyFill="1" applyAlignment="1">
      <alignment horizontal="left" vertical="center"/>
    </xf>
    <xf numFmtId="0" fontId="1" fillId="0" borderId="73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74" xfId="0" applyFont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6" fillId="3" borderId="0" xfId="0" applyFont="1" applyFill="1" applyAlignment="1">
      <alignment horizontal="left" vertical="top"/>
    </xf>
    <xf numFmtId="0" fontId="1" fillId="5" borderId="4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2" fillId="7" borderId="27" xfId="0" applyFont="1" applyFill="1" applyBorder="1" applyAlignment="1" applyProtection="1">
      <alignment horizontal="left" vertical="center"/>
      <protection locked="0"/>
    </xf>
    <xf numFmtId="0" fontId="12" fillId="7" borderId="40" xfId="0" applyFont="1" applyFill="1" applyBorder="1" applyAlignment="1" applyProtection="1">
      <alignment horizontal="left" vertical="center"/>
      <protection locked="0"/>
    </xf>
    <xf numFmtId="0" fontId="12" fillId="7" borderId="3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Alignment="1">
      <alignment horizontal="right" vertical="center"/>
    </xf>
    <xf numFmtId="0" fontId="24" fillId="5" borderId="49" xfId="0" applyFont="1" applyFill="1" applyBorder="1" applyAlignment="1" applyProtection="1">
      <alignment horizontal="center" wrapText="1"/>
      <protection hidden="1"/>
    </xf>
    <xf numFmtId="0" fontId="24" fillId="5" borderId="72" xfId="0" applyFont="1" applyFill="1" applyBorder="1" applyAlignment="1" applyProtection="1">
      <alignment horizontal="center" wrapText="1"/>
      <protection hidden="1"/>
    </xf>
    <xf numFmtId="0" fontId="12" fillId="3" borderId="1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right" vertical="center"/>
    </xf>
    <xf numFmtId="0" fontId="1" fillId="3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25" fillId="5" borderId="73" xfId="0" applyFont="1" applyFill="1" applyBorder="1" applyAlignment="1" applyProtection="1">
      <alignment horizontal="center" vertical="top" wrapText="1"/>
      <protection locked="0"/>
    </xf>
    <xf numFmtId="0" fontId="25" fillId="5" borderId="74" xfId="0" applyFont="1" applyFill="1" applyBorder="1" applyAlignment="1" applyProtection="1">
      <alignment horizontal="center" vertical="top" wrapText="1"/>
      <protection locked="0"/>
    </xf>
    <xf numFmtId="0" fontId="5" fillId="7" borderId="1" xfId="0" applyFont="1" applyFill="1" applyBorder="1" applyAlignment="1">
      <alignment horizontal="center" vertical="center"/>
    </xf>
    <xf numFmtId="167" fontId="14" fillId="3" borderId="49" xfId="2" applyNumberFormat="1" applyFont="1" applyFill="1" applyBorder="1" applyAlignment="1" applyProtection="1">
      <alignment horizontal="center" vertical="center"/>
    </xf>
    <xf numFmtId="167" fontId="14" fillId="3" borderId="2" xfId="2" applyNumberFormat="1" applyFont="1" applyFill="1" applyBorder="1" applyAlignment="1" applyProtection="1">
      <alignment horizontal="center" vertical="center"/>
    </xf>
    <xf numFmtId="167" fontId="14" fillId="3" borderId="73" xfId="2" applyNumberFormat="1" applyFont="1" applyFill="1" applyBorder="1" applyAlignment="1" applyProtection="1">
      <alignment horizontal="center" vertical="center"/>
    </xf>
    <xf numFmtId="167" fontId="14" fillId="3" borderId="11" xfId="2" applyNumberFormat="1" applyFont="1" applyFill="1" applyBorder="1" applyAlignment="1" applyProtection="1">
      <alignment horizontal="center" vertical="center"/>
    </xf>
    <xf numFmtId="0" fontId="1" fillId="3" borderId="23" xfId="0" applyFont="1" applyFill="1" applyBorder="1" applyAlignment="1">
      <alignment horizontal="left" vertical="center"/>
    </xf>
    <xf numFmtId="0" fontId="33" fillId="3" borderId="0" xfId="0" applyFont="1" applyFill="1" applyAlignment="1">
      <alignment horizontal="left" vertical="center"/>
    </xf>
    <xf numFmtId="0" fontId="33" fillId="3" borderId="23" xfId="0" applyFont="1" applyFill="1" applyBorder="1" applyAlignment="1">
      <alignment horizontal="left" vertical="center"/>
    </xf>
    <xf numFmtId="0" fontId="1" fillId="0" borderId="4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49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72" xfId="0" applyFont="1" applyBorder="1" applyAlignment="1" applyProtection="1">
      <alignment horizontal="left" vertical="center"/>
      <protection locked="0"/>
    </xf>
    <xf numFmtId="0" fontId="1" fillId="0" borderId="73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74" xfId="0" applyFont="1" applyBorder="1" applyAlignment="1" applyProtection="1">
      <alignment horizontal="left" vertical="center"/>
      <protection locked="0"/>
    </xf>
    <xf numFmtId="0" fontId="1" fillId="0" borderId="49" xfId="0" applyFont="1" applyBorder="1" applyAlignment="1" applyProtection="1">
      <alignment vertical="center"/>
      <protection locked="0"/>
    </xf>
    <xf numFmtId="0" fontId="1" fillId="0" borderId="72" xfId="0" applyFont="1" applyBorder="1" applyAlignment="1" applyProtection="1">
      <alignment vertical="center"/>
      <protection locked="0"/>
    </xf>
    <xf numFmtId="0" fontId="1" fillId="0" borderId="73" xfId="0" applyFont="1" applyBorder="1" applyAlignment="1" applyProtection="1">
      <alignment vertical="center"/>
      <protection locked="0"/>
    </xf>
    <xf numFmtId="0" fontId="1" fillId="0" borderId="74" xfId="0" applyFont="1" applyBorder="1" applyAlignment="1" applyProtection="1">
      <alignment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27" fillId="3" borderId="49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7" fillId="3" borderId="72" xfId="0" applyFont="1" applyFill="1" applyBorder="1" applyAlignment="1">
      <alignment horizontal="center" vertical="center" wrapText="1"/>
    </xf>
    <xf numFmtId="0" fontId="1" fillId="3" borderId="7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2" fillId="3" borderId="74" xfId="0" applyFont="1" applyFill="1" applyBorder="1" applyAlignment="1">
      <alignment horizontal="center" vertical="center"/>
    </xf>
    <xf numFmtId="0" fontId="1" fillId="0" borderId="49" xfId="3" applyFont="1" applyBorder="1" applyAlignment="1" applyProtection="1">
      <alignment vertical="center"/>
      <protection locked="0"/>
    </xf>
    <xf numFmtId="0" fontId="29" fillId="3" borderId="0" xfId="0" applyFont="1" applyFill="1" applyAlignment="1">
      <alignment horizontal="center" vertical="center"/>
    </xf>
    <xf numFmtId="0" fontId="1" fillId="7" borderId="0" xfId="0" applyFont="1" applyFill="1" applyAlignment="1" applyProtection="1">
      <alignment horizontal="center" vertical="center"/>
      <protection locked="0"/>
    </xf>
    <xf numFmtId="0" fontId="15" fillId="7" borderId="0" xfId="0" applyFont="1" applyFill="1" applyAlignment="1" applyProtection="1">
      <alignment horizontal="center" vertical="center"/>
      <protection locked="0"/>
    </xf>
    <xf numFmtId="0" fontId="22" fillId="4" borderId="59" xfId="0" applyFont="1" applyFill="1" applyBorder="1" applyAlignment="1">
      <alignment horizontal="left" wrapText="1"/>
    </xf>
    <xf numFmtId="0" fontId="1" fillId="4" borderId="38" xfId="0" applyFont="1" applyFill="1" applyBorder="1" applyAlignment="1">
      <alignment vertical="center"/>
    </xf>
    <xf numFmtId="14" fontId="15" fillId="7" borderId="27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Font="1" applyBorder="1" applyProtection="1">
      <protection locked="0"/>
    </xf>
    <xf numFmtId="0" fontId="1" fillId="5" borderId="25" xfId="0" applyFont="1" applyFill="1" applyBorder="1" applyAlignment="1">
      <alignment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12" fillId="6" borderId="45" xfId="0" applyFont="1" applyFill="1" applyBorder="1" applyAlignment="1">
      <alignment horizontal="center" vertical="center"/>
    </xf>
    <xf numFmtId="0" fontId="12" fillId="6" borderId="46" xfId="0" applyFont="1" applyFill="1" applyBorder="1" applyAlignment="1">
      <alignment horizontal="center" vertical="center"/>
    </xf>
    <xf numFmtId="0" fontId="12" fillId="6" borderId="47" xfId="0" applyFont="1" applyFill="1" applyBorder="1" applyAlignment="1">
      <alignment horizontal="center" vertical="center"/>
    </xf>
    <xf numFmtId="0" fontId="13" fillId="6" borderId="27" xfId="0" applyFont="1" applyFill="1" applyBorder="1" applyAlignment="1">
      <alignment horizontal="left" vertical="center"/>
    </xf>
    <xf numFmtId="0" fontId="13" fillId="6" borderId="40" xfId="0" applyFont="1" applyFill="1" applyBorder="1" applyAlignment="1">
      <alignment horizontal="left" vertical="center"/>
    </xf>
    <xf numFmtId="0" fontId="13" fillId="6" borderId="3" xfId="0" applyFont="1" applyFill="1" applyBorder="1" applyAlignment="1">
      <alignment horizontal="left" vertical="center"/>
    </xf>
    <xf numFmtId="0" fontId="3" fillId="9" borderId="50" xfId="0" applyFont="1" applyFill="1" applyBorder="1" applyAlignment="1">
      <alignment horizontal="left" vertical="center"/>
    </xf>
    <xf numFmtId="0" fontId="3" fillId="9" borderId="40" xfId="0" applyFont="1" applyFill="1" applyBorder="1" applyAlignment="1">
      <alignment horizontal="left" vertical="center"/>
    </xf>
    <xf numFmtId="0" fontId="3" fillId="9" borderId="3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9" borderId="50" xfId="0" applyFont="1" applyFill="1" applyBorder="1" applyAlignment="1" applyProtection="1">
      <alignment horizontal="left" vertical="center"/>
      <protection hidden="1"/>
    </xf>
    <xf numFmtId="0" fontId="3" fillId="9" borderId="40" xfId="0" applyFont="1" applyFill="1" applyBorder="1" applyAlignment="1" applyProtection="1">
      <alignment horizontal="left" vertical="center"/>
      <protection hidden="1"/>
    </xf>
    <xf numFmtId="0" fontId="3" fillId="9" borderId="3" xfId="0" applyFont="1" applyFill="1" applyBorder="1" applyAlignment="1" applyProtection="1">
      <alignment horizontal="left" vertical="center"/>
      <protection hidden="1"/>
    </xf>
    <xf numFmtId="3" fontId="12" fillId="8" borderId="48" xfId="0" applyNumberFormat="1" applyFont="1" applyFill="1" applyBorder="1" applyAlignment="1">
      <alignment horizontal="right" vertical="center"/>
    </xf>
    <xf numFmtId="3" fontId="12" fillId="8" borderId="1" xfId="0" applyNumberFormat="1" applyFont="1" applyFill="1" applyBorder="1" applyAlignment="1">
      <alignment horizontal="right" vertical="center"/>
    </xf>
    <xf numFmtId="0" fontId="1" fillId="3" borderId="14" xfId="0" applyFont="1" applyFill="1" applyBorder="1" applyAlignment="1">
      <alignment horizontal="right" vertical="center"/>
    </xf>
    <xf numFmtId="0" fontId="12" fillId="6" borderId="45" xfId="0" applyFont="1" applyFill="1" applyBorder="1" applyAlignment="1">
      <alignment horizontal="left" vertical="center"/>
    </xf>
    <xf numFmtId="0" fontId="12" fillId="6" borderId="46" xfId="0" applyFont="1" applyFill="1" applyBorder="1" applyAlignment="1">
      <alignment horizontal="left" vertical="center"/>
    </xf>
    <xf numFmtId="0" fontId="12" fillId="6" borderId="47" xfId="0" applyFont="1" applyFill="1" applyBorder="1" applyAlignment="1">
      <alignment horizontal="left" vertical="center"/>
    </xf>
    <xf numFmtId="0" fontId="13" fillId="3" borderId="0" xfId="0" applyFont="1" applyFill="1" applyAlignment="1">
      <alignment vertical="center"/>
    </xf>
    <xf numFmtId="0" fontId="12" fillId="8" borderId="48" xfId="0" applyFont="1" applyFill="1" applyBorder="1" applyAlignment="1">
      <alignment horizontal="right" vertical="center"/>
    </xf>
    <xf numFmtId="0" fontId="12" fillId="8" borderId="1" xfId="0" applyFont="1" applyFill="1" applyBorder="1" applyAlignment="1">
      <alignment horizontal="right" vertical="center"/>
    </xf>
    <xf numFmtId="0" fontId="13" fillId="8" borderId="40" xfId="0" applyFont="1" applyFill="1" applyBorder="1" applyAlignment="1">
      <alignment horizontal="right" vertical="center"/>
    </xf>
    <xf numFmtId="0" fontId="13" fillId="8" borderId="3" xfId="0" applyFont="1" applyFill="1" applyBorder="1" applyAlignment="1">
      <alignment horizontal="right" vertical="center"/>
    </xf>
    <xf numFmtId="0" fontId="21" fillId="3" borderId="46" xfId="0" applyFont="1" applyFill="1" applyBorder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12" fillId="3" borderId="9" xfId="0" applyFont="1" applyFill="1" applyBorder="1" applyAlignment="1">
      <alignment vertical="center"/>
    </xf>
    <xf numFmtId="0" fontId="1" fillId="7" borderId="66" xfId="0" applyFont="1" applyFill="1" applyBorder="1" applyAlignment="1" applyProtection="1">
      <alignment vertical="center"/>
      <protection locked="0"/>
    </xf>
    <xf numFmtId="0" fontId="1" fillId="7" borderId="67" xfId="0" applyFont="1" applyFill="1" applyBorder="1" applyAlignment="1" applyProtection="1">
      <alignment vertical="center"/>
      <protection locked="0"/>
    </xf>
    <xf numFmtId="0" fontId="1" fillId="7" borderId="68" xfId="0" applyFont="1" applyFill="1" applyBorder="1" applyAlignment="1" applyProtection="1">
      <alignment vertical="center"/>
      <protection locked="0"/>
    </xf>
    <xf numFmtId="0" fontId="1" fillId="7" borderId="69" xfId="0" applyFont="1" applyFill="1" applyBorder="1" applyAlignment="1" applyProtection="1">
      <alignment vertical="center"/>
      <protection locked="0"/>
    </xf>
    <xf numFmtId="0" fontId="1" fillId="7" borderId="62" xfId="0" applyFont="1" applyFill="1" applyBorder="1" applyAlignment="1" applyProtection="1">
      <alignment vertical="center"/>
      <protection locked="0"/>
    </xf>
    <xf numFmtId="0" fontId="1" fillId="7" borderId="63" xfId="0" applyFont="1" applyFill="1" applyBorder="1" applyAlignment="1" applyProtection="1">
      <alignment vertical="center"/>
      <protection locked="0"/>
    </xf>
    <xf numFmtId="0" fontId="1" fillId="7" borderId="64" xfId="0" applyFont="1" applyFill="1" applyBorder="1" applyAlignment="1" applyProtection="1">
      <alignment vertical="center"/>
      <protection locked="0"/>
    </xf>
    <xf numFmtId="0" fontId="1" fillId="7" borderId="65" xfId="0" applyFont="1" applyFill="1" applyBorder="1" applyAlignment="1" applyProtection="1">
      <alignment vertical="center"/>
      <protection locked="0"/>
    </xf>
    <xf numFmtId="0" fontId="32" fillId="3" borderId="27" xfId="0" applyFont="1" applyFill="1" applyBorder="1" applyAlignment="1">
      <alignment horizontal="center" vertical="center"/>
    </xf>
    <xf numFmtId="0" fontId="32" fillId="3" borderId="70" xfId="0" applyFont="1" applyFill="1" applyBorder="1" applyAlignment="1">
      <alignment horizontal="center" vertical="center"/>
    </xf>
    <xf numFmtId="0" fontId="38" fillId="3" borderId="71" xfId="0" applyFont="1" applyFill="1" applyBorder="1" applyAlignment="1">
      <alignment horizontal="center" vertical="center" wrapText="1"/>
    </xf>
    <xf numFmtId="0" fontId="38" fillId="3" borderId="3" xfId="0" applyFont="1" applyFill="1" applyBorder="1" applyAlignment="1">
      <alignment horizontal="center" vertical="center" wrapText="1"/>
    </xf>
    <xf numFmtId="0" fontId="20" fillId="6" borderId="40" xfId="0" applyFont="1" applyFill="1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right" vertical="center"/>
    </xf>
    <xf numFmtId="0" fontId="12" fillId="8" borderId="40" xfId="0" applyFont="1" applyFill="1" applyBorder="1" applyAlignment="1">
      <alignment horizontal="right" vertical="center"/>
    </xf>
    <xf numFmtId="0" fontId="12" fillId="8" borderId="3" xfId="0" applyFont="1" applyFill="1" applyBorder="1" applyAlignment="1">
      <alignment horizontal="right" vertical="center"/>
    </xf>
    <xf numFmtId="0" fontId="36" fillId="3" borderId="14" xfId="0" applyFont="1" applyFill="1" applyBorder="1" applyAlignment="1">
      <alignment horizontal="center" vertical="top"/>
    </xf>
    <xf numFmtId="0" fontId="20" fillId="6" borderId="40" xfId="0" applyFont="1" applyFill="1" applyBorder="1" applyAlignment="1">
      <alignment horizontal="left" vertical="center"/>
    </xf>
    <xf numFmtId="0" fontId="20" fillId="6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36" fillId="3" borderId="14" xfId="0" applyFont="1" applyFill="1" applyBorder="1" applyAlignment="1">
      <alignment horizontal="left" vertical="center"/>
    </xf>
    <xf numFmtId="0" fontId="36" fillId="3" borderId="14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left"/>
    </xf>
    <xf numFmtId="0" fontId="3" fillId="3" borderId="24" xfId="0" applyFont="1" applyFill="1" applyBorder="1" applyAlignment="1">
      <alignment horizontal="left"/>
    </xf>
    <xf numFmtId="0" fontId="3" fillId="3" borderId="55" xfId="0" applyFont="1" applyFill="1" applyBorder="1" applyAlignment="1">
      <alignment horizontal="left"/>
    </xf>
    <xf numFmtId="49" fontId="41" fillId="3" borderId="0" xfId="0" applyNumberFormat="1" applyFont="1" applyFill="1" applyAlignment="1">
      <alignment horizontal="right" vertical="top"/>
    </xf>
    <xf numFmtId="3" fontId="12" fillId="8" borderId="3" xfId="0" applyNumberFormat="1" applyFont="1" applyFill="1" applyBorder="1" applyAlignment="1">
      <alignment horizontal="right" vertical="center"/>
    </xf>
    <xf numFmtId="0" fontId="36" fillId="3" borderId="11" xfId="0" applyFont="1" applyFill="1" applyBorder="1" applyAlignment="1">
      <alignment horizontal="left" vertical="top"/>
    </xf>
    <xf numFmtId="0" fontId="2" fillId="3" borderId="81" xfId="0" applyFont="1" applyFill="1" applyBorder="1" applyAlignment="1">
      <alignment horizontal="right" vertical="center"/>
    </xf>
    <xf numFmtId="0" fontId="2" fillId="3" borderId="82" xfId="0" applyFont="1" applyFill="1" applyBorder="1" applyAlignment="1">
      <alignment horizontal="right" vertical="center"/>
    </xf>
    <xf numFmtId="0" fontId="2" fillId="3" borderId="83" xfId="0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</cellXfs>
  <cellStyles count="4">
    <cellStyle name="Collegamento ipertestuale" xfId="3" builtinId="8"/>
    <cellStyle name="Euro" xfId="1" xr:uid="{00000000-0005-0000-0000-000001000000}"/>
    <cellStyle name="Normale" xfId="0" builtinId="0"/>
    <cellStyle name="Valuta" xfId="2" builtinId="4"/>
  </cellStyles>
  <dxfs count="1">
    <dxf>
      <font>
        <condense val="0"/>
        <extend val="0"/>
        <color rgb="FF9C0006"/>
      </font>
    </dxf>
  </dxfs>
  <tableStyles count="0" defaultTableStyle="TableStyleMedium9" defaultPivotStyle="PivotStyleLight16"/>
  <colors>
    <mruColors>
      <color rgb="FF0000CC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42</xdr:row>
      <xdr:rowOff>0</xdr:rowOff>
    </xdr:from>
    <xdr:to>
      <xdr:col>4</xdr:col>
      <xdr:colOff>273562</xdr:colOff>
      <xdr:row>42</xdr:row>
      <xdr:rowOff>0</xdr:rowOff>
    </xdr:to>
    <xdr:sp macro="" textlink="">
      <xdr:nvSpPr>
        <xdr:cNvPr id="83" name="Text Box 2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438150" y="7620000"/>
          <a:ext cx="2544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it-IT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9)</a:t>
          </a:r>
        </a:p>
      </xdr:txBody>
    </xdr:sp>
    <xdr:clientData/>
  </xdr:twoCellAnchor>
  <xdr:twoCellAnchor editAs="oneCell">
    <xdr:from>
      <xdr:col>2</xdr:col>
      <xdr:colOff>28575</xdr:colOff>
      <xdr:row>1</xdr:row>
      <xdr:rowOff>85725</xdr:rowOff>
    </xdr:from>
    <xdr:to>
      <xdr:col>5</xdr:col>
      <xdr:colOff>476250</xdr:colOff>
      <xdr:row>2</xdr:row>
      <xdr:rowOff>571500</xdr:rowOff>
    </xdr:to>
    <xdr:pic>
      <xdr:nvPicPr>
        <xdr:cNvPr id="1180" name="Immagine 4" descr="logo_DIOCESIDIALBANO_trasparente.png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" y="161925"/>
          <a:ext cx="13335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114300</xdr:colOff>
          <xdr:row>275</xdr:row>
          <xdr:rowOff>9525</xdr:rowOff>
        </xdr:from>
        <xdr:to>
          <xdr:col>6</xdr:col>
          <xdr:colOff>419100</xdr:colOff>
          <xdr:row>276</xdr:row>
          <xdr:rowOff>190500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114300</xdr:colOff>
          <xdr:row>276</xdr:row>
          <xdr:rowOff>76200</xdr:rowOff>
        </xdr:from>
        <xdr:to>
          <xdr:col>6</xdr:col>
          <xdr:colOff>352425</xdr:colOff>
          <xdr:row>277</xdr:row>
          <xdr:rowOff>104775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114300</xdr:colOff>
          <xdr:row>277</xdr:row>
          <xdr:rowOff>85725</xdr:rowOff>
        </xdr:from>
        <xdr:to>
          <xdr:col>6</xdr:col>
          <xdr:colOff>457200</xdr:colOff>
          <xdr:row>278</xdr:row>
          <xdr:rowOff>85725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114300</xdr:colOff>
          <xdr:row>278</xdr:row>
          <xdr:rowOff>76200</xdr:rowOff>
        </xdr:from>
        <xdr:to>
          <xdr:col>6</xdr:col>
          <xdr:colOff>333375</xdr:colOff>
          <xdr:row>279</xdr:row>
          <xdr:rowOff>85725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114300</xdr:colOff>
          <xdr:row>279</xdr:row>
          <xdr:rowOff>85725</xdr:rowOff>
        </xdr:from>
        <xdr:to>
          <xdr:col>6</xdr:col>
          <xdr:colOff>381000</xdr:colOff>
          <xdr:row>280</xdr:row>
          <xdr:rowOff>85725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114300</xdr:colOff>
          <xdr:row>280</xdr:row>
          <xdr:rowOff>76200</xdr:rowOff>
        </xdr:from>
        <xdr:to>
          <xdr:col>6</xdr:col>
          <xdr:colOff>485775</xdr:colOff>
          <xdr:row>281</xdr:row>
          <xdr:rowOff>85725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275</xdr:row>
          <xdr:rowOff>0</xdr:rowOff>
        </xdr:from>
        <xdr:to>
          <xdr:col>8</xdr:col>
          <xdr:colOff>419100</xdr:colOff>
          <xdr:row>276</xdr:row>
          <xdr:rowOff>180975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275</xdr:row>
          <xdr:rowOff>390525</xdr:rowOff>
        </xdr:from>
        <xdr:to>
          <xdr:col>8</xdr:col>
          <xdr:colOff>504825</xdr:colOff>
          <xdr:row>277</xdr:row>
          <xdr:rowOff>180975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276</xdr:row>
          <xdr:rowOff>352425</xdr:rowOff>
        </xdr:from>
        <xdr:to>
          <xdr:col>8</xdr:col>
          <xdr:colOff>419100</xdr:colOff>
          <xdr:row>278</xdr:row>
          <xdr:rowOff>228600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277</xdr:row>
          <xdr:rowOff>352425</xdr:rowOff>
        </xdr:from>
        <xdr:to>
          <xdr:col>8</xdr:col>
          <xdr:colOff>419100</xdr:colOff>
          <xdr:row>279</xdr:row>
          <xdr:rowOff>228600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278</xdr:row>
          <xdr:rowOff>352425</xdr:rowOff>
        </xdr:from>
        <xdr:to>
          <xdr:col>8</xdr:col>
          <xdr:colOff>419100</xdr:colOff>
          <xdr:row>280</xdr:row>
          <xdr:rowOff>228600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279</xdr:row>
          <xdr:rowOff>352425</xdr:rowOff>
        </xdr:from>
        <xdr:to>
          <xdr:col>8</xdr:col>
          <xdr:colOff>419100</xdr:colOff>
          <xdr:row>281</xdr:row>
          <xdr:rowOff>228600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266700</xdr:colOff>
          <xdr:row>290</xdr:row>
          <xdr:rowOff>28575</xdr:rowOff>
        </xdr:from>
        <xdr:to>
          <xdr:col>6</xdr:col>
          <xdr:colOff>581025</xdr:colOff>
          <xdr:row>290</xdr:row>
          <xdr:rowOff>257175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266700</xdr:colOff>
          <xdr:row>291</xdr:row>
          <xdr:rowOff>0</xdr:rowOff>
        </xdr:from>
        <xdr:to>
          <xdr:col>6</xdr:col>
          <xdr:colOff>600075</xdr:colOff>
          <xdr:row>292</xdr:row>
          <xdr:rowOff>9525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266700</xdr:colOff>
          <xdr:row>292</xdr:row>
          <xdr:rowOff>9525</xdr:rowOff>
        </xdr:from>
        <xdr:to>
          <xdr:col>6</xdr:col>
          <xdr:colOff>600075</xdr:colOff>
          <xdr:row>293</xdr:row>
          <xdr:rowOff>28575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2"/>
  <dimension ref="A1:IV356"/>
  <sheetViews>
    <sheetView showGridLines="0" tabSelected="1" workbookViewId="0">
      <selection activeCell="F1" sqref="F1:F1048576"/>
    </sheetView>
  </sheetViews>
  <sheetFormatPr defaultColWidth="8.85546875" defaultRowHeight="12.75" x14ac:dyDescent="0.2"/>
  <cols>
    <col min="1" max="1" width="0.85546875" style="4" customWidth="1"/>
    <col min="2" max="3" width="1.42578125" style="1" customWidth="1"/>
    <col min="4" max="4" width="2.42578125" style="1" customWidth="1"/>
    <col min="5" max="5" width="9.42578125" style="1" customWidth="1"/>
    <col min="6" max="6" width="9" style="1" customWidth="1"/>
    <col min="7" max="7" width="9.85546875" style="1" customWidth="1"/>
    <col min="8" max="8" width="11.42578125" style="1" customWidth="1"/>
    <col min="9" max="9" width="16.42578125" style="1" customWidth="1"/>
    <col min="10" max="10" width="12.7109375" style="1" customWidth="1"/>
    <col min="11" max="11" width="12" style="1" customWidth="1"/>
    <col min="12" max="12" width="13.7109375" style="1" customWidth="1"/>
    <col min="13" max="13" width="0.7109375" style="1" customWidth="1"/>
    <col min="16" max="16" width="11.7109375" hidden="1" customWidth="1"/>
  </cols>
  <sheetData>
    <row r="1" spans="1:256" s="5" customFormat="1" ht="6" customHeight="1" x14ac:dyDescent="0.2">
      <c r="A1" s="10"/>
      <c r="B1" s="11"/>
      <c r="C1" s="11"/>
      <c r="D1" s="11"/>
      <c r="E1" s="11"/>
      <c r="F1" s="11"/>
      <c r="G1" s="11"/>
      <c r="H1" s="11"/>
      <c r="I1" s="11"/>
      <c r="J1" s="11"/>
      <c r="K1" s="45"/>
      <c r="L1" s="45"/>
      <c r="M1" s="1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s="1" customFormat="1" ht="52.5" customHeight="1" x14ac:dyDescent="0.35">
      <c r="A2" s="13"/>
      <c r="B2" s="338"/>
      <c r="C2" s="338"/>
      <c r="D2" s="338"/>
      <c r="E2" s="338"/>
      <c r="F2" s="338"/>
      <c r="G2" s="339" t="s">
        <v>2</v>
      </c>
      <c r="H2" s="340"/>
      <c r="I2" s="340"/>
      <c r="J2" s="340"/>
      <c r="K2" s="330" t="s">
        <v>181</v>
      </c>
      <c r="L2" s="331"/>
      <c r="M2" s="20"/>
    </row>
    <row r="3" spans="1:256" s="1" customFormat="1" ht="52.5" customHeight="1" x14ac:dyDescent="0.2">
      <c r="A3" s="13"/>
      <c r="B3" s="338"/>
      <c r="C3" s="338"/>
      <c r="D3" s="338"/>
      <c r="E3" s="338"/>
      <c r="F3" s="338"/>
      <c r="G3" s="341"/>
      <c r="H3" s="342"/>
      <c r="I3" s="342"/>
      <c r="J3" s="342"/>
      <c r="K3" s="336">
        <v>2025</v>
      </c>
      <c r="L3" s="337"/>
      <c r="M3" s="20"/>
    </row>
    <row r="4" spans="1:256" s="1" customFormat="1" ht="25.5" customHeight="1" x14ac:dyDescent="0.2">
      <c r="A4" s="1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20"/>
    </row>
    <row r="5" spans="1:256" s="1" customFormat="1" ht="9" customHeight="1" x14ac:dyDescent="0.25">
      <c r="A5" s="13"/>
      <c r="B5" s="14"/>
      <c r="C5" s="14"/>
      <c r="D5" s="14"/>
      <c r="E5" s="14"/>
      <c r="F5" s="14"/>
      <c r="G5" s="15"/>
      <c r="H5" s="16"/>
      <c r="I5" s="16"/>
      <c r="J5" s="17"/>
      <c r="K5" s="18"/>
      <c r="L5" s="19"/>
      <c r="M5" s="20"/>
    </row>
    <row r="6" spans="1:256" s="1" customFormat="1" ht="29.25" customHeight="1" x14ac:dyDescent="0.25">
      <c r="A6" s="13"/>
      <c r="B6" s="21"/>
      <c r="C6" s="18"/>
      <c r="D6" s="43"/>
      <c r="E6" s="43"/>
      <c r="F6" s="43"/>
      <c r="G6" s="22"/>
      <c r="H6" s="18"/>
      <c r="I6" s="18"/>
      <c r="J6" s="23"/>
      <c r="K6" s="24" t="s">
        <v>5</v>
      </c>
      <c r="L6" s="50"/>
      <c r="M6" s="20"/>
    </row>
    <row r="7" spans="1:256" s="1" customFormat="1" ht="18" customHeight="1" x14ac:dyDescent="0.2">
      <c r="A7" s="25"/>
      <c r="B7" s="26"/>
      <c r="C7" s="26"/>
      <c r="D7" s="26"/>
      <c r="E7" s="332" t="s">
        <v>6</v>
      </c>
      <c r="F7" s="332"/>
      <c r="G7" s="332"/>
      <c r="H7" s="332"/>
      <c r="I7" s="332"/>
      <c r="J7" s="332"/>
      <c r="K7" s="333" t="s">
        <v>7</v>
      </c>
      <c r="L7" s="333"/>
      <c r="M7" s="20"/>
    </row>
    <row r="8" spans="1:256" s="1" customFormat="1" ht="11.25" customHeight="1" x14ac:dyDescent="0.2">
      <c r="A8" s="51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3"/>
    </row>
    <row r="9" spans="1:256" s="1" customFormat="1" ht="20.25" customHeight="1" x14ac:dyDescent="0.2">
      <c r="A9" s="51"/>
      <c r="B9" s="29"/>
      <c r="C9" s="29"/>
      <c r="D9" s="334" t="s">
        <v>4</v>
      </c>
      <c r="E9" s="335"/>
      <c r="F9" s="326"/>
      <c r="G9" s="327"/>
      <c r="H9" s="327"/>
      <c r="I9" s="328"/>
      <c r="J9" s="29"/>
      <c r="K9" s="29"/>
      <c r="L9" s="54"/>
      <c r="M9" s="53"/>
    </row>
    <row r="10" spans="1:256" s="1" customFormat="1" ht="3" customHeight="1" x14ac:dyDescent="0.2">
      <c r="A10" s="51"/>
      <c r="B10" s="29"/>
      <c r="C10" s="29"/>
      <c r="D10" s="29"/>
      <c r="E10" s="29"/>
      <c r="F10" s="29"/>
      <c r="G10" s="55"/>
      <c r="H10" s="55"/>
      <c r="I10" s="55"/>
      <c r="J10" s="29"/>
      <c r="K10" s="29"/>
      <c r="L10" s="29"/>
      <c r="M10" s="53"/>
    </row>
    <row r="11" spans="1:256" s="1" customFormat="1" ht="20.25" customHeight="1" x14ac:dyDescent="0.2">
      <c r="A11" s="51"/>
      <c r="B11" s="29"/>
      <c r="C11" s="29"/>
      <c r="D11" s="260" t="s">
        <v>8</v>
      </c>
      <c r="E11" s="343"/>
      <c r="F11" s="326"/>
      <c r="G11" s="327"/>
      <c r="H11" s="327"/>
      <c r="I11" s="328"/>
      <c r="J11" s="29"/>
      <c r="K11" s="48"/>
      <c r="L11" s="56"/>
      <c r="M11" s="53"/>
    </row>
    <row r="12" spans="1:256" s="1" customFormat="1" ht="3" customHeight="1" x14ac:dyDescent="0.2">
      <c r="A12" s="51"/>
      <c r="B12" s="29"/>
      <c r="C12" s="29"/>
      <c r="D12" s="29"/>
      <c r="E12" s="29"/>
      <c r="F12" s="55"/>
      <c r="G12" s="55"/>
      <c r="H12" s="55"/>
      <c r="I12" s="55"/>
      <c r="J12" s="29"/>
      <c r="K12" s="29"/>
      <c r="L12" s="29"/>
      <c r="M12" s="53"/>
    </row>
    <row r="13" spans="1:256" s="1" customFormat="1" ht="20.25" customHeight="1" x14ac:dyDescent="0.2">
      <c r="A13" s="51"/>
      <c r="B13" s="29"/>
      <c r="C13" s="29"/>
      <c r="D13" s="260" t="s">
        <v>9</v>
      </c>
      <c r="E13" s="343"/>
      <c r="F13" s="326"/>
      <c r="G13" s="327"/>
      <c r="H13" s="327"/>
      <c r="I13" s="328"/>
      <c r="J13" s="55" t="s">
        <v>189</v>
      </c>
      <c r="K13" s="57" t="s">
        <v>107</v>
      </c>
      <c r="L13" s="56"/>
      <c r="M13" s="53"/>
    </row>
    <row r="14" spans="1:256" s="1" customFormat="1" ht="3" customHeight="1" x14ac:dyDescent="0.2">
      <c r="A14" s="51"/>
      <c r="B14" s="29"/>
      <c r="C14" s="29"/>
      <c r="D14" s="29"/>
      <c r="E14" s="29"/>
      <c r="F14" s="55"/>
      <c r="G14" s="55"/>
      <c r="H14" s="55"/>
      <c r="I14" s="55"/>
      <c r="J14" s="55"/>
      <c r="K14" s="29"/>
      <c r="L14" s="29"/>
      <c r="M14" s="53"/>
    </row>
    <row r="15" spans="1:256" s="1" customFormat="1" ht="20.25" customHeight="1" x14ac:dyDescent="0.2">
      <c r="A15" s="51"/>
      <c r="B15" s="29"/>
      <c r="C15" s="29"/>
      <c r="D15" s="260" t="s">
        <v>3</v>
      </c>
      <c r="E15" s="343"/>
      <c r="F15" s="326"/>
      <c r="G15" s="327"/>
      <c r="H15" s="327"/>
      <c r="I15" s="328"/>
      <c r="J15" s="55" t="s">
        <v>10</v>
      </c>
      <c r="K15" s="58"/>
      <c r="L15" s="56"/>
      <c r="M15" s="53"/>
    </row>
    <row r="16" spans="1:256" s="1" customFormat="1" ht="3" customHeight="1" x14ac:dyDescent="0.2">
      <c r="A16" s="51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53"/>
    </row>
    <row r="17" spans="1:13" s="1" customFormat="1" ht="20.25" customHeight="1" x14ac:dyDescent="0.2">
      <c r="A17" s="51"/>
      <c r="B17" s="29"/>
      <c r="C17" s="29"/>
      <c r="D17" s="344" t="s">
        <v>11</v>
      </c>
      <c r="E17" s="345"/>
      <c r="F17" s="326"/>
      <c r="G17" s="327"/>
      <c r="H17" s="328"/>
      <c r="I17" s="55"/>
      <c r="J17" s="55"/>
      <c r="K17" s="29"/>
      <c r="L17" s="56"/>
      <c r="M17" s="53"/>
    </row>
    <row r="18" spans="1:13" s="1" customFormat="1" ht="3" customHeight="1" x14ac:dyDescent="0.2">
      <c r="A18" s="51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53"/>
    </row>
    <row r="19" spans="1:13" s="1" customFormat="1" ht="20.25" customHeight="1" x14ac:dyDescent="0.2">
      <c r="A19" s="51"/>
      <c r="B19" s="29"/>
      <c r="C19" s="29"/>
      <c r="D19" s="260" t="s">
        <v>12</v>
      </c>
      <c r="E19" s="343"/>
      <c r="F19" s="326"/>
      <c r="G19" s="327"/>
      <c r="H19" s="328"/>
      <c r="I19" s="55" t="s">
        <v>13</v>
      </c>
      <c r="J19" s="59"/>
      <c r="K19" s="29"/>
      <c r="L19" s="29"/>
      <c r="M19" s="53"/>
    </row>
    <row r="20" spans="1:13" s="1" customFormat="1" ht="3" customHeight="1" x14ac:dyDescent="0.2">
      <c r="A20" s="51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53"/>
    </row>
    <row r="21" spans="1:13" s="1" customFormat="1" ht="20.25" customHeight="1" x14ac:dyDescent="0.2">
      <c r="A21" s="51"/>
      <c r="B21" s="29"/>
      <c r="C21" s="29"/>
      <c r="D21" s="329"/>
      <c r="E21" s="329"/>
      <c r="F21" s="329"/>
      <c r="G21" s="329"/>
      <c r="H21" s="329"/>
      <c r="I21" s="329"/>
      <c r="J21" s="55"/>
      <c r="K21" s="29"/>
      <c r="L21" s="29"/>
      <c r="M21" s="53"/>
    </row>
    <row r="22" spans="1:13" s="1" customFormat="1" ht="3" customHeight="1" x14ac:dyDescent="0.2">
      <c r="A22" s="51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53"/>
    </row>
    <row r="23" spans="1:13" s="1" customFormat="1" ht="20.25" customHeight="1" x14ac:dyDescent="0.2">
      <c r="A23" s="51"/>
      <c r="B23" s="362" t="s">
        <v>14</v>
      </c>
      <c r="C23" s="362"/>
      <c r="D23" s="362"/>
      <c r="E23" s="362"/>
      <c r="F23" s="362"/>
      <c r="G23" s="362"/>
      <c r="H23" s="362"/>
      <c r="I23" s="363"/>
      <c r="J23" s="59"/>
      <c r="K23" s="55"/>
      <c r="L23" s="55"/>
      <c r="M23" s="53"/>
    </row>
    <row r="24" spans="1:13" s="1" customFormat="1" ht="11.25" customHeight="1" x14ac:dyDescent="0.2">
      <c r="A24" s="5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53"/>
    </row>
    <row r="25" spans="1:13" s="1" customFormat="1" ht="21" customHeight="1" x14ac:dyDescent="0.2">
      <c r="A25" s="51"/>
      <c r="B25" s="364" t="s">
        <v>15</v>
      </c>
      <c r="C25" s="365"/>
      <c r="D25" s="365"/>
      <c r="E25" s="365"/>
      <c r="F25" s="365"/>
      <c r="G25" s="365"/>
      <c r="H25" s="365"/>
      <c r="I25" s="365"/>
      <c r="J25" s="365"/>
      <c r="K25" s="365"/>
      <c r="L25" s="366"/>
      <c r="M25" s="60"/>
    </row>
    <row r="26" spans="1:13" s="1" customFormat="1" ht="12.75" customHeight="1" x14ac:dyDescent="0.2">
      <c r="A26" s="51"/>
      <c r="B26" s="367" t="s">
        <v>16</v>
      </c>
      <c r="C26" s="368"/>
      <c r="D26" s="368"/>
      <c r="E26" s="368"/>
      <c r="F26" s="368"/>
      <c r="G26" s="368"/>
      <c r="H26" s="368"/>
      <c r="I26" s="369" t="s">
        <v>190</v>
      </c>
      <c r="J26" s="369"/>
      <c r="K26" s="370" t="s">
        <v>17</v>
      </c>
      <c r="L26" s="371"/>
      <c r="M26" s="53"/>
    </row>
    <row r="27" spans="1:13" s="1" customFormat="1" ht="12.75" customHeight="1" x14ac:dyDescent="0.2">
      <c r="A27" s="51"/>
      <c r="B27" s="346" t="s">
        <v>18</v>
      </c>
      <c r="C27" s="347"/>
      <c r="D27" s="348"/>
      <c r="E27" s="352"/>
      <c r="F27" s="353"/>
      <c r="G27" s="353"/>
      <c r="H27" s="354"/>
      <c r="I27" s="358"/>
      <c r="J27" s="359"/>
      <c r="K27" s="372"/>
      <c r="L27" s="359"/>
      <c r="M27" s="60"/>
    </row>
    <row r="28" spans="1:13" s="1" customFormat="1" ht="12.75" customHeight="1" x14ac:dyDescent="0.2">
      <c r="A28" s="51"/>
      <c r="B28" s="349"/>
      <c r="C28" s="350"/>
      <c r="D28" s="351"/>
      <c r="E28" s="355"/>
      <c r="F28" s="356"/>
      <c r="G28" s="356"/>
      <c r="H28" s="357"/>
      <c r="I28" s="360"/>
      <c r="J28" s="361"/>
      <c r="K28" s="360"/>
      <c r="L28" s="361"/>
      <c r="M28" s="53"/>
    </row>
    <row r="29" spans="1:13" s="1" customFormat="1" ht="12" customHeight="1" x14ac:dyDescent="0.2">
      <c r="A29" s="51"/>
      <c r="B29" s="346" t="s">
        <v>19</v>
      </c>
      <c r="C29" s="347"/>
      <c r="D29" s="348"/>
      <c r="E29" s="352"/>
      <c r="F29" s="353"/>
      <c r="G29" s="353"/>
      <c r="H29" s="354"/>
      <c r="I29" s="358"/>
      <c r="J29" s="359"/>
      <c r="K29" s="358"/>
      <c r="L29" s="359"/>
      <c r="M29" s="53"/>
    </row>
    <row r="30" spans="1:13" s="1" customFormat="1" ht="12" customHeight="1" x14ac:dyDescent="0.2">
      <c r="A30" s="51"/>
      <c r="B30" s="349"/>
      <c r="C30" s="350"/>
      <c r="D30" s="351"/>
      <c r="E30" s="355"/>
      <c r="F30" s="356"/>
      <c r="G30" s="356"/>
      <c r="H30" s="357"/>
      <c r="I30" s="360"/>
      <c r="J30" s="361"/>
      <c r="K30" s="360"/>
      <c r="L30" s="361"/>
      <c r="M30" s="53"/>
    </row>
    <row r="31" spans="1:13" s="1" customFormat="1" ht="12" customHeight="1" x14ac:dyDescent="0.2">
      <c r="A31" s="51"/>
      <c r="B31" s="346" t="s">
        <v>20</v>
      </c>
      <c r="C31" s="347"/>
      <c r="D31" s="348"/>
      <c r="E31" s="352"/>
      <c r="F31" s="353"/>
      <c r="G31" s="353"/>
      <c r="H31" s="354"/>
      <c r="I31" s="358"/>
      <c r="J31" s="359"/>
      <c r="K31" s="358"/>
      <c r="L31" s="359"/>
      <c r="M31" s="53"/>
    </row>
    <row r="32" spans="1:13" s="1" customFormat="1" ht="12" customHeight="1" x14ac:dyDescent="0.2">
      <c r="A32" s="51"/>
      <c r="B32" s="349"/>
      <c r="C32" s="350"/>
      <c r="D32" s="351"/>
      <c r="E32" s="355"/>
      <c r="F32" s="356"/>
      <c r="G32" s="356"/>
      <c r="H32" s="357"/>
      <c r="I32" s="360"/>
      <c r="J32" s="361"/>
      <c r="K32" s="360"/>
      <c r="L32" s="361"/>
      <c r="M32" s="53"/>
    </row>
    <row r="33" spans="1:13" s="1" customFormat="1" ht="12" customHeight="1" x14ac:dyDescent="0.2">
      <c r="A33" s="51"/>
      <c r="B33" s="346" t="s">
        <v>21</v>
      </c>
      <c r="C33" s="347"/>
      <c r="D33" s="348"/>
      <c r="E33" s="352"/>
      <c r="F33" s="353"/>
      <c r="G33" s="353"/>
      <c r="H33" s="354"/>
      <c r="I33" s="358"/>
      <c r="J33" s="359"/>
      <c r="K33" s="358"/>
      <c r="L33" s="359"/>
      <c r="M33" s="53"/>
    </row>
    <row r="34" spans="1:13" s="1" customFormat="1" ht="12" customHeight="1" x14ac:dyDescent="0.2">
      <c r="A34" s="51"/>
      <c r="B34" s="349"/>
      <c r="C34" s="350"/>
      <c r="D34" s="351"/>
      <c r="E34" s="355"/>
      <c r="F34" s="356"/>
      <c r="G34" s="356"/>
      <c r="H34" s="357"/>
      <c r="I34" s="360"/>
      <c r="J34" s="361"/>
      <c r="K34" s="360"/>
      <c r="L34" s="361"/>
      <c r="M34" s="53"/>
    </row>
    <row r="35" spans="1:13" s="1" customFormat="1" ht="12" customHeight="1" x14ac:dyDescent="0.2">
      <c r="A35" s="51"/>
      <c r="B35" s="346" t="s">
        <v>22</v>
      </c>
      <c r="C35" s="347"/>
      <c r="D35" s="348"/>
      <c r="E35" s="352"/>
      <c r="F35" s="353"/>
      <c r="G35" s="353"/>
      <c r="H35" s="354"/>
      <c r="I35" s="358"/>
      <c r="J35" s="359"/>
      <c r="K35" s="358"/>
      <c r="L35" s="359"/>
      <c r="M35" s="53"/>
    </row>
    <row r="36" spans="1:13" s="1" customFormat="1" ht="12" customHeight="1" x14ac:dyDescent="0.2">
      <c r="A36" s="51"/>
      <c r="B36" s="349"/>
      <c r="C36" s="350"/>
      <c r="D36" s="351"/>
      <c r="E36" s="355"/>
      <c r="F36" s="356"/>
      <c r="G36" s="356"/>
      <c r="H36" s="357"/>
      <c r="I36" s="360"/>
      <c r="J36" s="361"/>
      <c r="K36" s="360"/>
      <c r="L36" s="361"/>
      <c r="M36" s="53"/>
    </row>
    <row r="37" spans="1:13" s="1" customFormat="1" ht="12" customHeight="1" x14ac:dyDescent="0.2">
      <c r="A37" s="51"/>
      <c r="B37" s="346" t="s">
        <v>23</v>
      </c>
      <c r="C37" s="347"/>
      <c r="D37" s="348"/>
      <c r="E37" s="352"/>
      <c r="F37" s="353"/>
      <c r="G37" s="353"/>
      <c r="H37" s="354"/>
      <c r="I37" s="358"/>
      <c r="J37" s="359"/>
      <c r="K37" s="358"/>
      <c r="L37" s="359"/>
      <c r="M37" s="53"/>
    </row>
    <row r="38" spans="1:13" s="1" customFormat="1" ht="12" customHeight="1" x14ac:dyDescent="0.2">
      <c r="A38" s="51"/>
      <c r="B38" s="349"/>
      <c r="C38" s="350"/>
      <c r="D38" s="351"/>
      <c r="E38" s="355"/>
      <c r="F38" s="356"/>
      <c r="G38" s="356"/>
      <c r="H38" s="357"/>
      <c r="I38" s="360"/>
      <c r="J38" s="361"/>
      <c r="K38" s="360"/>
      <c r="L38" s="361"/>
      <c r="M38" s="53"/>
    </row>
    <row r="39" spans="1:13" s="1" customFormat="1" ht="12" customHeight="1" x14ac:dyDescent="0.2">
      <c r="A39" s="51"/>
      <c r="B39" s="346" t="s">
        <v>24</v>
      </c>
      <c r="C39" s="347"/>
      <c r="D39" s="348"/>
      <c r="E39" s="352"/>
      <c r="F39" s="353"/>
      <c r="G39" s="353"/>
      <c r="H39" s="354"/>
      <c r="I39" s="358"/>
      <c r="J39" s="359"/>
      <c r="K39" s="358"/>
      <c r="L39" s="359"/>
      <c r="M39" s="53"/>
    </row>
    <row r="40" spans="1:13" s="1" customFormat="1" ht="12" customHeight="1" x14ac:dyDescent="0.2">
      <c r="A40" s="51"/>
      <c r="B40" s="349"/>
      <c r="C40" s="350"/>
      <c r="D40" s="351"/>
      <c r="E40" s="355"/>
      <c r="F40" s="356"/>
      <c r="G40" s="356"/>
      <c r="H40" s="357"/>
      <c r="I40" s="360"/>
      <c r="J40" s="361"/>
      <c r="K40" s="360"/>
      <c r="L40" s="361"/>
      <c r="M40" s="53"/>
    </row>
    <row r="41" spans="1:13" s="1" customFormat="1" ht="12" customHeight="1" x14ac:dyDescent="0.2">
      <c r="A41" s="51"/>
      <c r="B41" s="346" t="s">
        <v>25</v>
      </c>
      <c r="C41" s="347"/>
      <c r="D41" s="348"/>
      <c r="E41" s="352"/>
      <c r="F41" s="353"/>
      <c r="G41" s="353"/>
      <c r="H41" s="354"/>
      <c r="I41" s="358"/>
      <c r="J41" s="359"/>
      <c r="K41" s="358"/>
      <c r="L41" s="359"/>
      <c r="M41" s="53"/>
    </row>
    <row r="42" spans="1:13" s="1" customFormat="1" ht="12" customHeight="1" x14ac:dyDescent="0.2">
      <c r="A42" s="51"/>
      <c r="B42" s="349"/>
      <c r="C42" s="350"/>
      <c r="D42" s="351"/>
      <c r="E42" s="355"/>
      <c r="F42" s="356"/>
      <c r="G42" s="356"/>
      <c r="H42" s="357"/>
      <c r="I42" s="360"/>
      <c r="J42" s="361"/>
      <c r="K42" s="360"/>
      <c r="L42" s="361"/>
      <c r="M42" s="53"/>
    </row>
    <row r="43" spans="1:13" s="1" customFormat="1" x14ac:dyDescent="0.2">
      <c r="A43" s="51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3"/>
    </row>
    <row r="44" spans="1:13" s="1" customFormat="1" ht="24.75" customHeight="1" x14ac:dyDescent="0.2">
      <c r="A44" s="51"/>
      <c r="B44" s="29"/>
      <c r="C44" s="29"/>
      <c r="D44" s="29"/>
      <c r="E44" s="29" t="s">
        <v>26</v>
      </c>
      <c r="F44" s="378"/>
      <c r="G44" s="379"/>
      <c r="H44" s="61"/>
      <c r="I44" s="62" t="s">
        <v>27</v>
      </c>
      <c r="J44" s="378"/>
      <c r="K44" s="379"/>
      <c r="L44" s="29"/>
      <c r="M44" s="53"/>
    </row>
    <row r="45" spans="1:13" s="1" customFormat="1" ht="15.75" x14ac:dyDescent="0.2">
      <c r="A45" s="51"/>
      <c r="B45" s="29"/>
      <c r="C45" s="29"/>
      <c r="D45" s="29"/>
      <c r="E45" s="63"/>
      <c r="F45" s="64"/>
      <c r="G45" s="29"/>
      <c r="H45" s="29"/>
      <c r="I45" s="65"/>
      <c r="J45" s="66"/>
      <c r="K45" s="67"/>
      <c r="L45" s="68"/>
      <c r="M45" s="53"/>
    </row>
    <row r="46" spans="1:13" s="1" customFormat="1" ht="9.75" customHeight="1" x14ac:dyDescent="0.2">
      <c r="A46" s="51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53"/>
    </row>
    <row r="47" spans="1:13" s="1" customFormat="1" x14ac:dyDescent="0.2">
      <c r="A47" s="51"/>
      <c r="B47" s="373" t="s">
        <v>191</v>
      </c>
      <c r="C47" s="373"/>
      <c r="D47" s="373"/>
      <c r="E47" s="373"/>
      <c r="F47" s="373"/>
      <c r="G47" s="373"/>
      <c r="H47" s="373"/>
      <c r="I47" s="63"/>
      <c r="J47" s="373" t="s">
        <v>192</v>
      </c>
      <c r="K47" s="373"/>
      <c r="L47" s="373"/>
      <c r="M47" s="53"/>
    </row>
    <row r="48" spans="1:13" s="1" customFormat="1" x14ac:dyDescent="0.2">
      <c r="A48" s="51"/>
      <c r="B48" s="374"/>
      <c r="C48" s="374"/>
      <c r="D48" s="374"/>
      <c r="E48" s="374"/>
      <c r="F48" s="374"/>
      <c r="G48" s="374"/>
      <c r="H48" s="374"/>
      <c r="I48" s="29"/>
      <c r="J48" s="375"/>
      <c r="K48" s="375"/>
      <c r="L48" s="375"/>
      <c r="M48" s="53"/>
    </row>
    <row r="49" spans="1:13" s="1" customFormat="1" x14ac:dyDescent="0.2">
      <c r="A49" s="51"/>
      <c r="B49" s="374"/>
      <c r="C49" s="374"/>
      <c r="D49" s="374"/>
      <c r="E49" s="374"/>
      <c r="F49" s="374"/>
      <c r="G49" s="374"/>
      <c r="H49" s="374"/>
      <c r="I49" s="29"/>
      <c r="J49" s="375"/>
      <c r="K49" s="375"/>
      <c r="L49" s="375"/>
      <c r="M49" s="53"/>
    </row>
    <row r="50" spans="1:13" s="1" customFormat="1" ht="11.25" customHeight="1" thickBot="1" x14ac:dyDescent="0.25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1"/>
    </row>
    <row r="51" spans="1:13" s="1" customFormat="1" ht="9" customHeight="1" thickBot="1" x14ac:dyDescent="0.25">
      <c r="A51" s="72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</row>
    <row r="52" spans="1:13" s="1" customFormat="1" ht="58.5" customHeight="1" thickTop="1" x14ac:dyDescent="0.2">
      <c r="A52" s="73"/>
      <c r="B52" s="376" t="s">
        <v>188</v>
      </c>
      <c r="C52" s="376"/>
      <c r="D52" s="376"/>
      <c r="E52" s="376"/>
      <c r="F52" s="376"/>
      <c r="G52" s="376"/>
      <c r="H52" s="376"/>
      <c r="I52" s="376"/>
      <c r="J52" s="376"/>
      <c r="K52" s="376"/>
      <c r="L52" s="376"/>
      <c r="M52" s="74"/>
    </row>
    <row r="53" spans="1:13" s="1" customFormat="1" ht="9" customHeight="1" thickBot="1" x14ac:dyDescent="0.25">
      <c r="A53" s="75"/>
      <c r="B53" s="377"/>
      <c r="C53" s="377"/>
      <c r="D53" s="377"/>
      <c r="E53" s="377"/>
      <c r="F53" s="377"/>
      <c r="G53" s="377"/>
      <c r="H53" s="377"/>
      <c r="I53" s="377"/>
      <c r="J53" s="377"/>
      <c r="K53" s="377"/>
      <c r="L53" s="377"/>
      <c r="M53" s="76"/>
    </row>
    <row r="54" spans="1:13" s="1" customFormat="1" ht="9" customHeight="1" thickTop="1" thickBo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</row>
    <row r="55" spans="1:13" s="1" customFormat="1" ht="24" customHeight="1" x14ac:dyDescent="0.2">
      <c r="A55" s="27"/>
      <c r="B55" s="380"/>
      <c r="C55" s="380"/>
      <c r="D55" s="380"/>
      <c r="E55" s="380"/>
      <c r="F55" s="380"/>
      <c r="G55" s="380"/>
      <c r="H55" s="380"/>
      <c r="I55" s="380"/>
      <c r="J55" s="380"/>
      <c r="K55" s="380"/>
      <c r="L55" s="380"/>
      <c r="M55" s="28"/>
    </row>
    <row r="56" spans="1:13" s="1" customFormat="1" ht="28.5" customHeight="1" x14ac:dyDescent="0.2">
      <c r="A56" s="381" t="str">
        <f>CONCATENATE("RENDICONTO di GESTIONE - ENTRATE ANNO ", K3)</f>
        <v>RENDICONTO di GESTIONE - ENTRATE ANNO 2025</v>
      </c>
      <c r="B56" s="382"/>
      <c r="C56" s="382"/>
      <c r="D56" s="382"/>
      <c r="E56" s="382"/>
      <c r="F56" s="382"/>
      <c r="G56" s="382"/>
      <c r="H56" s="382"/>
      <c r="I56" s="382"/>
      <c r="J56" s="382"/>
      <c r="K56" s="382"/>
      <c r="L56" s="382"/>
      <c r="M56" s="383"/>
    </row>
    <row r="57" spans="1:13" s="1" customFormat="1" ht="14.25" customHeight="1" x14ac:dyDescent="0.2">
      <c r="A57" s="51"/>
      <c r="B57" s="77">
        <v>9</v>
      </c>
      <c r="C57" s="77"/>
      <c r="D57" s="52"/>
      <c r="E57" s="52"/>
      <c r="F57" s="52"/>
      <c r="G57" s="52"/>
      <c r="H57" s="52"/>
      <c r="I57" s="52"/>
      <c r="J57" s="78"/>
      <c r="K57" s="78"/>
      <c r="L57" s="78"/>
      <c r="M57" s="79"/>
    </row>
    <row r="58" spans="1:13" s="1" customFormat="1" ht="14.25" customHeight="1" thickBot="1" x14ac:dyDescent="0.25">
      <c r="A58" s="51"/>
      <c r="B58" s="66"/>
      <c r="C58" s="66"/>
      <c r="D58" s="80"/>
      <c r="E58" s="80"/>
      <c r="F58" s="80"/>
      <c r="G58" s="80"/>
      <c r="H58" s="80"/>
      <c r="I58" s="29"/>
      <c r="J58" s="29"/>
      <c r="K58" s="29"/>
      <c r="L58" s="29"/>
      <c r="M58" s="53"/>
    </row>
    <row r="59" spans="1:13" s="1" customFormat="1" ht="23.25" customHeight="1" thickBot="1" x14ac:dyDescent="0.25">
      <c r="A59" s="51"/>
      <c r="B59" s="66"/>
      <c r="C59" s="66"/>
      <c r="D59" s="80"/>
      <c r="E59" s="81" t="s">
        <v>28</v>
      </c>
      <c r="F59" s="384" t="s">
        <v>29</v>
      </c>
      <c r="G59" s="385"/>
      <c r="H59" s="385"/>
      <c r="I59" s="385"/>
      <c r="J59" s="386"/>
      <c r="K59" s="29"/>
      <c r="L59" s="29"/>
      <c r="M59" s="53"/>
    </row>
    <row r="60" spans="1:13" s="1" customFormat="1" ht="23.25" customHeight="1" x14ac:dyDescent="0.2">
      <c r="A60" s="51"/>
      <c r="B60" s="66"/>
      <c r="C60" s="66"/>
      <c r="D60" s="80"/>
      <c r="E60" s="82"/>
      <c r="F60" s="83"/>
      <c r="G60" s="83"/>
      <c r="H60" s="83"/>
      <c r="I60" s="83"/>
      <c r="J60" s="29"/>
      <c r="K60" s="29"/>
      <c r="L60" s="29"/>
      <c r="M60" s="53"/>
    </row>
    <row r="61" spans="1:13" s="1" customFormat="1" ht="16.5" customHeight="1" x14ac:dyDescent="0.2">
      <c r="A61" s="51"/>
      <c r="B61" s="66"/>
      <c r="C61" s="66"/>
      <c r="D61" s="84" t="s">
        <v>108</v>
      </c>
      <c r="E61" s="85"/>
      <c r="F61" s="86"/>
      <c r="G61" s="87"/>
      <c r="H61" s="83"/>
      <c r="I61" s="83"/>
      <c r="J61" s="88" t="s">
        <v>0</v>
      </c>
      <c r="K61" s="29"/>
      <c r="L61" s="29"/>
      <c r="M61" s="53"/>
    </row>
    <row r="62" spans="1:13" s="1" customFormat="1" ht="16.5" customHeight="1" x14ac:dyDescent="0.2">
      <c r="A62" s="51"/>
      <c r="B62" s="29"/>
      <c r="C62" s="29"/>
      <c r="D62" s="334" t="s">
        <v>193</v>
      </c>
      <c r="E62" s="334"/>
      <c r="F62" s="334"/>
      <c r="G62" s="334"/>
      <c r="H62" s="334"/>
      <c r="I62" s="29"/>
      <c r="J62" s="89">
        <v>0</v>
      </c>
      <c r="K62" s="90"/>
      <c r="L62" s="29"/>
      <c r="M62" s="53"/>
    </row>
    <row r="63" spans="1:13" s="1" customFormat="1" ht="16.5" customHeight="1" x14ac:dyDescent="0.2">
      <c r="A63" s="51"/>
      <c r="B63" s="29"/>
      <c r="C63" s="29"/>
      <c r="D63" s="334" t="s">
        <v>30</v>
      </c>
      <c r="E63" s="334"/>
      <c r="F63" s="334"/>
      <c r="G63" s="334"/>
      <c r="H63" s="334"/>
      <c r="I63" s="29"/>
      <c r="J63" s="89">
        <v>0</v>
      </c>
      <c r="K63" s="91"/>
      <c r="L63" s="29"/>
      <c r="M63" s="53"/>
    </row>
    <row r="64" spans="1:13" s="1" customFormat="1" ht="16.5" customHeight="1" x14ac:dyDescent="0.2">
      <c r="A64" s="51"/>
      <c r="B64" s="29"/>
      <c r="C64" s="29"/>
      <c r="D64" s="334" t="s">
        <v>194</v>
      </c>
      <c r="E64" s="334"/>
      <c r="F64" s="334"/>
      <c r="G64" s="334"/>
      <c r="H64" s="334"/>
      <c r="I64" s="29"/>
      <c r="J64" s="89">
        <v>0</v>
      </c>
      <c r="K64" s="91"/>
      <c r="L64" s="29"/>
      <c r="M64" s="53"/>
    </row>
    <row r="65" spans="1:17" s="1" customFormat="1" ht="16.5" customHeight="1" x14ac:dyDescent="0.2">
      <c r="A65" s="51"/>
      <c r="B65" s="29"/>
      <c r="C65" s="29"/>
      <c r="D65" s="334" t="s">
        <v>195</v>
      </c>
      <c r="E65" s="334"/>
      <c r="F65" s="334"/>
      <c r="G65" s="334"/>
      <c r="H65" s="334"/>
      <c r="I65" s="29"/>
      <c r="J65" s="89">
        <v>0</v>
      </c>
      <c r="K65" s="91"/>
      <c r="L65" s="29"/>
      <c r="M65" s="53"/>
    </row>
    <row r="66" spans="1:17" s="1" customFormat="1" ht="16.5" customHeight="1" x14ac:dyDescent="0.2">
      <c r="A66" s="51"/>
      <c r="B66" s="29"/>
      <c r="C66" s="29"/>
      <c r="D66" s="260" t="s">
        <v>225</v>
      </c>
      <c r="E66" s="260"/>
      <c r="F66" s="260"/>
      <c r="G66" s="260"/>
      <c r="H66" s="260"/>
      <c r="I66" s="260"/>
      <c r="J66" s="89">
        <v>0</v>
      </c>
      <c r="K66" s="91"/>
      <c r="L66" s="29"/>
      <c r="M66" s="53"/>
    </row>
    <row r="67" spans="1:17" s="1" customFormat="1" ht="16.5" customHeight="1" x14ac:dyDescent="0.2">
      <c r="A67" s="51"/>
      <c r="B67" s="29"/>
      <c r="C67" s="29"/>
      <c r="D67" s="334" t="s">
        <v>196</v>
      </c>
      <c r="E67" s="334"/>
      <c r="F67" s="334"/>
      <c r="G67" s="334"/>
      <c r="H67" s="334"/>
      <c r="I67" s="29"/>
      <c r="J67" s="89">
        <v>0</v>
      </c>
      <c r="K67" s="91"/>
      <c r="L67" s="29"/>
      <c r="M67" s="53"/>
    </row>
    <row r="68" spans="1:17" s="1" customFormat="1" ht="16.5" customHeight="1" x14ac:dyDescent="0.2">
      <c r="A68" s="51"/>
      <c r="B68" s="29"/>
      <c r="C68" s="29"/>
      <c r="D68" s="260" t="s">
        <v>31</v>
      </c>
      <c r="E68" s="260"/>
      <c r="F68" s="260"/>
      <c r="G68" s="368"/>
      <c r="H68" s="368"/>
      <c r="I68" s="368"/>
      <c r="J68" s="89">
        <v>0</v>
      </c>
      <c r="K68" s="91"/>
      <c r="L68" s="29"/>
      <c r="M68" s="53"/>
    </row>
    <row r="69" spans="1:17" s="1" customFormat="1" ht="16.5" customHeight="1" x14ac:dyDescent="0.2">
      <c r="A69" s="51"/>
      <c r="B69" s="29"/>
      <c r="C69" s="82"/>
      <c r="D69" s="82"/>
      <c r="E69" s="48"/>
      <c r="F69" s="48"/>
      <c r="G69" s="48"/>
      <c r="H69" s="48"/>
      <c r="I69" s="48"/>
      <c r="J69" s="92"/>
      <c r="K69" s="91"/>
      <c r="L69" s="29"/>
      <c r="M69" s="53"/>
    </row>
    <row r="70" spans="1:17" s="1" customFormat="1" ht="16.5" customHeight="1" x14ac:dyDescent="0.2">
      <c r="A70" s="51"/>
      <c r="B70" s="29"/>
      <c r="C70" s="82"/>
      <c r="D70" s="387" t="s">
        <v>32</v>
      </c>
      <c r="E70" s="388"/>
      <c r="F70" s="389"/>
      <c r="G70" s="48"/>
      <c r="H70" s="48"/>
      <c r="I70" s="48"/>
      <c r="J70" s="92"/>
      <c r="K70" s="91"/>
      <c r="L70" s="29"/>
      <c r="M70" s="53"/>
      <c r="Q70" s="42"/>
    </row>
    <row r="71" spans="1:17" s="1" customFormat="1" ht="16.5" customHeight="1" x14ac:dyDescent="0.2">
      <c r="A71" s="51"/>
      <c r="B71" s="29"/>
      <c r="C71" s="82"/>
      <c r="D71" s="334" t="s">
        <v>197</v>
      </c>
      <c r="E71" s="334"/>
      <c r="F71" s="334"/>
      <c r="G71" s="334"/>
      <c r="H71" s="334"/>
      <c r="I71" s="334"/>
      <c r="J71" s="93">
        <v>0</v>
      </c>
      <c r="K71" s="91"/>
      <c r="L71" s="29"/>
      <c r="M71" s="53"/>
    </row>
    <row r="72" spans="1:17" s="1" customFormat="1" ht="16.5" customHeight="1" x14ac:dyDescent="0.2">
      <c r="A72" s="51"/>
      <c r="B72" s="29"/>
      <c r="C72" s="29"/>
      <c r="D72" s="334" t="s">
        <v>198</v>
      </c>
      <c r="E72" s="334"/>
      <c r="F72" s="334"/>
      <c r="G72" s="334"/>
      <c r="H72" s="334"/>
      <c r="I72" s="334"/>
      <c r="J72" s="93">
        <v>0</v>
      </c>
      <c r="K72" s="91"/>
      <c r="L72" s="29"/>
      <c r="M72" s="53"/>
      <c r="N72"/>
    </row>
    <row r="73" spans="1:17" s="1" customFormat="1" ht="16.5" customHeight="1" x14ac:dyDescent="0.2">
      <c r="A73" s="51"/>
      <c r="B73" s="29"/>
      <c r="C73" s="29"/>
      <c r="D73" s="334" t="s">
        <v>115</v>
      </c>
      <c r="E73" s="334"/>
      <c r="F73" s="334"/>
      <c r="G73" s="334"/>
      <c r="H73" s="334"/>
      <c r="I73" s="334"/>
      <c r="J73" s="93">
        <v>0</v>
      </c>
      <c r="K73" s="91"/>
      <c r="L73" s="29"/>
      <c r="M73" s="53"/>
    </row>
    <row r="74" spans="1:17" s="1" customFormat="1" ht="16.5" customHeight="1" x14ac:dyDescent="0.2">
      <c r="A74" s="51"/>
      <c r="B74" s="29"/>
      <c r="C74" s="29"/>
      <c r="D74" s="334" t="s">
        <v>117</v>
      </c>
      <c r="E74" s="334"/>
      <c r="F74" s="334"/>
      <c r="G74" s="334"/>
      <c r="H74" s="334"/>
      <c r="I74" s="334"/>
      <c r="J74" s="93">
        <v>0</v>
      </c>
      <c r="K74" s="91"/>
      <c r="L74" s="29"/>
      <c r="M74" s="53"/>
    </row>
    <row r="75" spans="1:17" s="1" customFormat="1" ht="16.5" customHeight="1" x14ac:dyDescent="0.2">
      <c r="A75" s="51"/>
      <c r="B75" s="29"/>
      <c r="C75" s="29"/>
      <c r="D75" s="334" t="s">
        <v>199</v>
      </c>
      <c r="E75" s="334"/>
      <c r="F75" s="334"/>
      <c r="G75" s="334"/>
      <c r="H75" s="334"/>
      <c r="I75" s="334"/>
      <c r="J75" s="93">
        <v>0</v>
      </c>
      <c r="K75" s="91"/>
      <c r="L75" s="29"/>
      <c r="M75" s="53"/>
    </row>
    <row r="76" spans="1:17" s="1" customFormat="1" ht="16.5" customHeight="1" x14ac:dyDescent="0.2">
      <c r="A76" s="51"/>
      <c r="B76" s="29"/>
      <c r="C76" s="29"/>
      <c r="D76" s="334" t="s">
        <v>200</v>
      </c>
      <c r="E76" s="334"/>
      <c r="F76" s="334"/>
      <c r="G76" s="334"/>
      <c r="H76" s="334"/>
      <c r="I76" s="334"/>
      <c r="J76" s="93">
        <v>0</v>
      </c>
      <c r="K76" s="91"/>
      <c r="L76" s="29"/>
      <c r="M76" s="53"/>
    </row>
    <row r="77" spans="1:17" s="1" customFormat="1" ht="16.5" customHeight="1" x14ac:dyDescent="0.2">
      <c r="A77" s="51"/>
      <c r="B77" s="29"/>
      <c r="C77" s="29"/>
      <c r="D77" s="334" t="s">
        <v>140</v>
      </c>
      <c r="E77" s="334"/>
      <c r="F77" s="334"/>
      <c r="G77" s="334"/>
      <c r="H77" s="334"/>
      <c r="I77" s="334"/>
      <c r="J77" s="93">
        <v>0</v>
      </c>
      <c r="K77" s="91"/>
      <c r="L77" s="29"/>
      <c r="M77" s="53"/>
    </row>
    <row r="78" spans="1:17" s="1" customFormat="1" ht="16.5" customHeight="1" x14ac:dyDescent="0.2">
      <c r="A78" s="51"/>
      <c r="B78" s="29"/>
      <c r="C78" s="29"/>
      <c r="D78" s="334" t="s">
        <v>226</v>
      </c>
      <c r="E78" s="334"/>
      <c r="F78" s="334"/>
      <c r="G78" s="334"/>
      <c r="H78" s="334"/>
      <c r="I78" s="334"/>
      <c r="J78" s="93">
        <v>0</v>
      </c>
      <c r="K78" s="91"/>
      <c r="L78" s="29"/>
      <c r="M78" s="53"/>
    </row>
    <row r="79" spans="1:17" s="1" customFormat="1" ht="16.5" customHeight="1" x14ac:dyDescent="0.2">
      <c r="A79" s="51"/>
      <c r="B79" s="29"/>
      <c r="C79" s="29"/>
      <c r="D79" s="334" t="s">
        <v>116</v>
      </c>
      <c r="E79" s="334"/>
      <c r="F79" s="334"/>
      <c r="G79" s="334"/>
      <c r="H79" s="334"/>
      <c r="I79" s="334"/>
      <c r="J79" s="93">
        <v>0</v>
      </c>
      <c r="K79" s="91"/>
      <c r="L79" s="29"/>
      <c r="M79" s="53"/>
    </row>
    <row r="80" spans="1:17" s="1" customFormat="1" ht="16.5" customHeight="1" x14ac:dyDescent="0.2">
      <c r="A80" s="51"/>
      <c r="B80" s="29"/>
      <c r="C80" s="29"/>
      <c r="D80" s="334" t="s">
        <v>33</v>
      </c>
      <c r="E80" s="334"/>
      <c r="F80" s="334"/>
      <c r="G80" s="334"/>
      <c r="H80" s="334"/>
      <c r="I80" s="334"/>
      <c r="J80" s="93">
        <v>0</v>
      </c>
      <c r="K80" s="91"/>
      <c r="L80" s="29"/>
      <c r="M80" s="53"/>
    </row>
    <row r="81" spans="1:16" s="1" customFormat="1" ht="16.5" customHeight="1" x14ac:dyDescent="0.2">
      <c r="A81" s="51"/>
      <c r="B81" s="29"/>
      <c r="C81" s="29"/>
      <c r="D81" s="334" t="s">
        <v>201</v>
      </c>
      <c r="E81" s="334"/>
      <c r="F81" s="334"/>
      <c r="G81" s="334"/>
      <c r="H81" s="334"/>
      <c r="I81" s="334"/>
      <c r="J81" s="93">
        <v>0</v>
      </c>
      <c r="K81" s="91"/>
      <c r="L81" s="29"/>
      <c r="M81" s="53"/>
    </row>
    <row r="82" spans="1:16" s="1" customFormat="1" ht="16.5" customHeight="1" x14ac:dyDescent="0.2">
      <c r="A82" s="51"/>
      <c r="B82" s="29"/>
      <c r="C82" s="29"/>
      <c r="D82" s="334" t="s">
        <v>109</v>
      </c>
      <c r="E82" s="334"/>
      <c r="F82" s="334"/>
      <c r="G82" s="334"/>
      <c r="H82" s="334"/>
      <c r="I82" s="334"/>
      <c r="J82" s="93">
        <v>0</v>
      </c>
      <c r="K82" s="91"/>
      <c r="L82" s="29"/>
      <c r="M82" s="53"/>
    </row>
    <row r="83" spans="1:16" s="1" customFormat="1" ht="16.5" customHeight="1" x14ac:dyDescent="0.2">
      <c r="A83" s="51"/>
      <c r="B83" s="29"/>
      <c r="C83" s="29"/>
      <c r="D83" s="334" t="s">
        <v>167</v>
      </c>
      <c r="E83" s="334"/>
      <c r="F83" s="334"/>
      <c r="G83" s="334"/>
      <c r="H83" s="334"/>
      <c r="I83" s="334"/>
      <c r="J83" s="93">
        <v>0</v>
      </c>
      <c r="K83" s="91"/>
      <c r="L83" s="29"/>
      <c r="M83" s="53"/>
    </row>
    <row r="84" spans="1:16" s="1" customFormat="1" ht="16.5" customHeight="1" x14ac:dyDescent="0.2">
      <c r="A84" s="51"/>
      <c r="B84" s="29"/>
      <c r="C84" s="29"/>
      <c r="D84" s="260" t="s">
        <v>168</v>
      </c>
      <c r="E84" s="260"/>
      <c r="F84" s="260"/>
      <c r="G84" s="260"/>
      <c r="H84" s="260"/>
      <c r="I84" s="260"/>
      <c r="J84" s="93">
        <v>0</v>
      </c>
      <c r="K84" s="91"/>
      <c r="L84" s="95"/>
      <c r="M84" s="53"/>
    </row>
    <row r="85" spans="1:16" s="1" customFormat="1" ht="16.5" customHeight="1" x14ac:dyDescent="0.2">
      <c r="A85" s="51"/>
      <c r="B85" s="29"/>
      <c r="C85" s="29"/>
      <c r="D85" s="260" t="s">
        <v>202</v>
      </c>
      <c r="E85" s="260"/>
      <c r="F85" s="260"/>
      <c r="G85" s="260"/>
      <c r="H85" s="260"/>
      <c r="I85" s="260"/>
      <c r="J85" s="93">
        <v>0</v>
      </c>
      <c r="K85" s="91"/>
      <c r="L85" s="29"/>
      <c r="M85" s="53"/>
    </row>
    <row r="86" spans="1:16" s="1" customFormat="1" ht="16.5" customHeight="1" x14ac:dyDescent="0.2">
      <c r="A86" s="51"/>
      <c r="B86" s="29"/>
      <c r="C86" s="29"/>
      <c r="D86" s="260" t="s">
        <v>203</v>
      </c>
      <c r="E86" s="260"/>
      <c r="F86" s="260"/>
      <c r="G86" s="260"/>
      <c r="H86" s="260"/>
      <c r="I86" s="260"/>
      <c r="J86" s="93">
        <v>0</v>
      </c>
      <c r="K86" s="91"/>
      <c r="L86" s="29"/>
      <c r="M86" s="53"/>
    </row>
    <row r="87" spans="1:16" s="1" customFormat="1" ht="16.5" customHeight="1" x14ac:dyDescent="0.2">
      <c r="A87" s="51"/>
      <c r="B87" s="29"/>
      <c r="C87" s="29"/>
      <c r="D87" s="29" t="s">
        <v>169</v>
      </c>
      <c r="E87" s="29"/>
      <c r="F87" s="29"/>
      <c r="G87" s="31"/>
      <c r="H87" s="31"/>
      <c r="I87" s="31"/>
      <c r="J87" s="93">
        <v>0</v>
      </c>
      <c r="K87" s="91"/>
      <c r="L87" s="29"/>
      <c r="M87" s="53"/>
      <c r="P87" s="6"/>
    </row>
    <row r="88" spans="1:16" s="1" customFormat="1" ht="16.5" customHeight="1" x14ac:dyDescent="0.2">
      <c r="A88" s="51"/>
      <c r="B88" s="29"/>
      <c r="C88" s="29"/>
      <c r="D88" s="29"/>
      <c r="E88" s="29"/>
      <c r="F88" s="29"/>
      <c r="G88" s="29"/>
      <c r="H88" s="29"/>
      <c r="I88" s="29"/>
      <c r="J88" s="96"/>
      <c r="K88" s="91"/>
      <c r="L88" s="29"/>
      <c r="M88" s="53"/>
      <c r="P88" s="6"/>
    </row>
    <row r="89" spans="1:16" s="1" customFormat="1" ht="16.5" customHeight="1" x14ac:dyDescent="0.2">
      <c r="A89" s="51"/>
      <c r="B89" s="29"/>
      <c r="C89" s="82"/>
      <c r="D89" s="387" t="s">
        <v>173</v>
      </c>
      <c r="E89" s="388"/>
      <c r="F89" s="389"/>
      <c r="G89" s="48"/>
      <c r="H89" s="48"/>
      <c r="I89" s="48"/>
      <c r="J89" s="92"/>
      <c r="K89" s="91"/>
      <c r="L89" s="29"/>
      <c r="M89" s="53"/>
    </row>
    <row r="90" spans="1:16" s="1" customFormat="1" ht="16.5" customHeight="1" x14ac:dyDescent="0.2">
      <c r="A90" s="51"/>
      <c r="B90" s="29"/>
      <c r="C90" s="29"/>
      <c r="D90" s="260" t="s">
        <v>170</v>
      </c>
      <c r="E90" s="260"/>
      <c r="F90" s="260"/>
      <c r="G90" s="260"/>
      <c r="H90" s="260"/>
      <c r="I90" s="260"/>
      <c r="J90" s="97">
        <v>0</v>
      </c>
      <c r="K90" s="91"/>
      <c r="L90" s="29"/>
      <c r="M90" s="53"/>
      <c r="P90" s="6"/>
    </row>
    <row r="91" spans="1:16" s="1" customFormat="1" ht="16.5" customHeight="1" x14ac:dyDescent="0.2">
      <c r="A91" s="51"/>
      <c r="B91" s="29"/>
      <c r="C91" s="29"/>
      <c r="D91" s="260" t="s">
        <v>171</v>
      </c>
      <c r="E91" s="260"/>
      <c r="F91" s="260"/>
      <c r="G91" s="260"/>
      <c r="H91" s="260"/>
      <c r="I91" s="260"/>
      <c r="J91" s="97">
        <v>0</v>
      </c>
      <c r="K91" s="91"/>
      <c r="L91" s="29"/>
      <c r="M91" s="53"/>
      <c r="P91" s="6"/>
    </row>
    <row r="92" spans="1:16" s="1" customFormat="1" ht="16.5" customHeight="1" x14ac:dyDescent="0.2">
      <c r="A92" s="51"/>
      <c r="B92" s="29"/>
      <c r="C92" s="29"/>
      <c r="D92" s="260" t="s">
        <v>172</v>
      </c>
      <c r="E92" s="260"/>
      <c r="F92" s="260"/>
      <c r="G92" s="260"/>
      <c r="H92" s="260"/>
      <c r="I92" s="260"/>
      <c r="J92" s="97">
        <v>0</v>
      </c>
      <c r="K92" s="91"/>
      <c r="L92" s="29"/>
      <c r="M92" s="53"/>
    </row>
    <row r="93" spans="1:16" s="1" customFormat="1" ht="16.5" customHeight="1" thickBot="1" x14ac:dyDescent="0.25">
      <c r="A93" s="51"/>
      <c r="B93" s="29"/>
      <c r="C93" s="29"/>
      <c r="D93" s="29"/>
      <c r="E93" s="29"/>
      <c r="F93" s="29"/>
      <c r="G93" s="29"/>
      <c r="H93" s="29"/>
      <c r="I93" s="29"/>
      <c r="J93" s="98"/>
      <c r="K93" s="91"/>
      <c r="L93" s="29"/>
      <c r="M93" s="53"/>
    </row>
    <row r="94" spans="1:16" s="1" customFormat="1" ht="16.5" customHeight="1" thickBot="1" x14ac:dyDescent="0.25">
      <c r="A94" s="51"/>
      <c r="B94" s="29"/>
      <c r="C94" s="29"/>
      <c r="D94" s="29"/>
      <c r="E94" s="99" t="s">
        <v>28</v>
      </c>
      <c r="F94" s="390" t="s">
        <v>34</v>
      </c>
      <c r="G94" s="391"/>
      <c r="H94" s="391"/>
      <c r="I94" s="392"/>
      <c r="J94" s="100">
        <f>SUM(J62:J68)+SUM(J71:J87)+SUM(J90:J92)</f>
        <v>0</v>
      </c>
      <c r="K94" s="68"/>
      <c r="L94" s="29"/>
      <c r="M94" s="53"/>
    </row>
    <row r="95" spans="1:16" s="1" customFormat="1" ht="127.5" customHeight="1" thickBot="1" x14ac:dyDescent="0.25">
      <c r="A95" s="69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1"/>
    </row>
    <row r="96" spans="1:16" s="1" customFormat="1" ht="24" customHeight="1" x14ac:dyDescent="0.2">
      <c r="A96" s="27"/>
      <c r="B96" s="380"/>
      <c r="C96" s="380"/>
      <c r="D96" s="380"/>
      <c r="E96" s="380"/>
      <c r="F96" s="380"/>
      <c r="G96" s="380"/>
      <c r="H96" s="380"/>
      <c r="I96" s="380"/>
      <c r="J96" s="380"/>
      <c r="K96" s="380"/>
      <c r="L96" s="380"/>
      <c r="M96" s="28"/>
    </row>
    <row r="97" spans="1:13" s="1" customFormat="1" ht="28.5" customHeight="1" x14ac:dyDescent="0.2">
      <c r="A97" s="381" t="str">
        <f>CONCATENATE("RENDICONTO di GESTIONE - USCITE ANNO ",K3)</f>
        <v>RENDICONTO di GESTIONE - USCITE ANNO 2025</v>
      </c>
      <c r="B97" s="382"/>
      <c r="C97" s="382"/>
      <c r="D97" s="382"/>
      <c r="E97" s="382"/>
      <c r="F97" s="382"/>
      <c r="G97" s="382"/>
      <c r="H97" s="382"/>
      <c r="I97" s="382"/>
      <c r="J97" s="382"/>
      <c r="K97" s="382"/>
      <c r="L97" s="382"/>
      <c r="M97" s="383"/>
    </row>
    <row r="98" spans="1:13" s="1" customFormat="1" ht="9.75" customHeight="1" thickBot="1" x14ac:dyDescent="0.25">
      <c r="A98" s="101"/>
      <c r="B98" s="102"/>
      <c r="C98" s="102"/>
      <c r="D98" s="102"/>
      <c r="E98" s="102"/>
      <c r="F98" s="102"/>
      <c r="G98" s="102"/>
      <c r="H98" s="102"/>
      <c r="I98" s="102"/>
      <c r="J98" s="102"/>
      <c r="K98" s="102"/>
      <c r="L98" s="102"/>
      <c r="M98" s="103"/>
    </row>
    <row r="99" spans="1:13" s="1" customFormat="1" ht="23.25" customHeight="1" thickBot="1" x14ac:dyDescent="0.25">
      <c r="A99" s="51"/>
      <c r="B99" s="66"/>
      <c r="C99" s="394"/>
      <c r="D99" s="395"/>
      <c r="E99" s="81" t="s">
        <v>35</v>
      </c>
      <c r="F99" s="384" t="s">
        <v>36</v>
      </c>
      <c r="G99" s="385"/>
      <c r="H99" s="385"/>
      <c r="I99" s="385"/>
      <c r="J99" s="386"/>
      <c r="K99" s="104"/>
      <c r="L99" s="29"/>
      <c r="M99" s="53"/>
    </row>
    <row r="100" spans="1:13" s="1" customFormat="1" ht="9" customHeight="1" x14ac:dyDescent="0.2">
      <c r="A100" s="51"/>
      <c r="B100" s="66"/>
      <c r="C100" s="82"/>
      <c r="D100" s="82"/>
      <c r="E100" s="66"/>
      <c r="F100" s="29"/>
      <c r="G100" s="29"/>
      <c r="H100" s="29"/>
      <c r="I100" s="29"/>
      <c r="J100" s="29"/>
      <c r="K100" s="104"/>
      <c r="L100" s="29"/>
      <c r="M100" s="53"/>
    </row>
    <row r="101" spans="1:13" s="1" customFormat="1" ht="16.5" customHeight="1" x14ac:dyDescent="0.2">
      <c r="A101" s="51"/>
      <c r="B101" s="66"/>
      <c r="C101" s="82"/>
      <c r="D101" s="387" t="s">
        <v>37</v>
      </c>
      <c r="E101" s="388"/>
      <c r="F101" s="389"/>
      <c r="G101" s="29"/>
      <c r="H101" s="29"/>
      <c r="I101" s="29"/>
      <c r="J101" s="29"/>
      <c r="K101" s="88" t="s">
        <v>1</v>
      </c>
      <c r="L101" s="29"/>
      <c r="M101" s="53"/>
    </row>
    <row r="102" spans="1:13" s="1" customFormat="1" ht="16.5" customHeight="1" x14ac:dyDescent="0.2">
      <c r="A102" s="51"/>
      <c r="B102" s="29"/>
      <c r="C102" s="29"/>
      <c r="D102" s="334" t="s">
        <v>38</v>
      </c>
      <c r="E102" s="334"/>
      <c r="F102" s="334"/>
      <c r="G102" s="334"/>
      <c r="H102" s="334"/>
      <c r="I102" s="334"/>
      <c r="J102" s="29"/>
      <c r="K102" s="97">
        <v>0</v>
      </c>
      <c r="L102" s="29"/>
      <c r="M102" s="53"/>
    </row>
    <row r="103" spans="1:13" s="1" customFormat="1" ht="16.5" customHeight="1" x14ac:dyDescent="0.2">
      <c r="A103" s="51"/>
      <c r="B103" s="29"/>
      <c r="C103" s="29"/>
      <c r="D103" s="334" t="s">
        <v>39</v>
      </c>
      <c r="E103" s="334"/>
      <c r="F103" s="334"/>
      <c r="G103" s="334"/>
      <c r="H103" s="334"/>
      <c r="I103" s="334"/>
      <c r="J103" s="29"/>
      <c r="K103" s="97">
        <v>0</v>
      </c>
      <c r="L103" s="29"/>
      <c r="M103" s="53"/>
    </row>
    <row r="104" spans="1:13" s="1" customFormat="1" ht="16.5" customHeight="1" x14ac:dyDescent="0.2">
      <c r="A104" s="51"/>
      <c r="B104" s="29"/>
      <c r="C104" s="29"/>
      <c r="D104" s="334" t="s">
        <v>40</v>
      </c>
      <c r="E104" s="334"/>
      <c r="F104" s="334"/>
      <c r="G104" s="334"/>
      <c r="H104" s="334"/>
      <c r="I104" s="334"/>
      <c r="J104" s="29"/>
      <c r="K104" s="97">
        <v>0</v>
      </c>
      <c r="L104" s="29"/>
      <c r="M104" s="53"/>
    </row>
    <row r="105" spans="1:13" s="1" customFormat="1" ht="16.5" customHeight="1" x14ac:dyDescent="0.2">
      <c r="A105" s="51"/>
      <c r="B105" s="29"/>
      <c r="C105" s="29"/>
      <c r="D105" s="334" t="s">
        <v>41</v>
      </c>
      <c r="E105" s="334"/>
      <c r="F105" s="334"/>
      <c r="G105" s="334"/>
      <c r="H105" s="334"/>
      <c r="I105" s="334"/>
      <c r="J105" s="29"/>
      <c r="K105" s="97">
        <v>0</v>
      </c>
      <c r="L105" s="29"/>
      <c r="M105" s="53"/>
    </row>
    <row r="106" spans="1:13" s="1" customFormat="1" ht="16.5" customHeight="1" x14ac:dyDescent="0.2">
      <c r="A106" s="51"/>
      <c r="B106" s="29"/>
      <c r="C106" s="29"/>
      <c r="D106" s="334" t="s">
        <v>122</v>
      </c>
      <c r="E106" s="334"/>
      <c r="F106" s="334"/>
      <c r="G106" s="334"/>
      <c r="H106" s="334"/>
      <c r="I106" s="334"/>
      <c r="J106" s="29"/>
      <c r="K106" s="97">
        <v>0</v>
      </c>
      <c r="L106" s="29"/>
      <c r="M106" s="53"/>
    </row>
    <row r="107" spans="1:13" s="1" customFormat="1" ht="16.5" customHeight="1" x14ac:dyDescent="0.2">
      <c r="A107" s="51"/>
      <c r="B107" s="29"/>
      <c r="C107" s="29"/>
      <c r="D107" s="260" t="s">
        <v>123</v>
      </c>
      <c r="E107" s="260"/>
      <c r="F107" s="393"/>
      <c r="G107" s="393"/>
      <c r="H107" s="393"/>
      <c r="I107" s="393"/>
      <c r="J107" s="393"/>
      <c r="K107" s="97">
        <v>0</v>
      </c>
      <c r="L107" s="29"/>
      <c r="M107" s="53"/>
    </row>
    <row r="108" spans="1:13" s="1" customFormat="1" ht="8.4499999999999993" customHeight="1" x14ac:dyDescent="0.2">
      <c r="A108" s="51"/>
      <c r="B108" s="29"/>
      <c r="C108" s="29"/>
      <c r="D108" s="29"/>
      <c r="E108" s="29"/>
      <c r="F108" s="29"/>
      <c r="G108" s="29"/>
      <c r="H108" s="29"/>
      <c r="I108" s="29"/>
      <c r="J108" s="29"/>
      <c r="K108" s="105"/>
      <c r="L108" s="29"/>
      <c r="M108" s="53"/>
    </row>
    <row r="109" spans="1:13" s="1" customFormat="1" ht="16.5" customHeight="1" x14ac:dyDescent="0.2">
      <c r="A109" s="51"/>
      <c r="B109" s="29"/>
      <c r="C109" s="29"/>
      <c r="D109" s="387" t="s">
        <v>42</v>
      </c>
      <c r="E109" s="388"/>
      <c r="F109" s="388"/>
      <c r="G109" s="389"/>
      <c r="H109" s="29"/>
      <c r="I109" s="63"/>
      <c r="J109" s="29"/>
      <c r="K109" s="98"/>
      <c r="L109" s="66"/>
      <c r="M109" s="53"/>
    </row>
    <row r="110" spans="1:13" s="1" customFormat="1" ht="16.5" customHeight="1" x14ac:dyDescent="0.2">
      <c r="A110" s="51"/>
      <c r="B110" s="29"/>
      <c r="C110" s="29"/>
      <c r="D110" s="334" t="s">
        <v>204</v>
      </c>
      <c r="E110" s="334"/>
      <c r="F110" s="334"/>
      <c r="G110" s="334"/>
      <c r="H110" s="334"/>
      <c r="I110" s="334"/>
      <c r="J110" s="29"/>
      <c r="K110" s="97">
        <v>0</v>
      </c>
      <c r="L110" s="29"/>
      <c r="M110" s="53"/>
    </row>
    <row r="111" spans="1:13" s="1" customFormat="1" ht="16.5" customHeight="1" x14ac:dyDescent="0.2">
      <c r="A111" s="51"/>
      <c r="B111" s="29"/>
      <c r="C111" s="29"/>
      <c r="D111" s="334" t="s">
        <v>124</v>
      </c>
      <c r="E111" s="334"/>
      <c r="F111" s="334"/>
      <c r="G111" s="334"/>
      <c r="H111" s="334"/>
      <c r="I111" s="334"/>
      <c r="J111" s="29"/>
      <c r="K111" s="97">
        <v>0</v>
      </c>
      <c r="L111" s="29"/>
      <c r="M111" s="53"/>
    </row>
    <row r="112" spans="1:13" s="1" customFormat="1" ht="16.5" customHeight="1" x14ac:dyDescent="0.2">
      <c r="A112" s="51"/>
      <c r="B112" s="29"/>
      <c r="C112" s="29"/>
      <c r="D112" s="334" t="s">
        <v>205</v>
      </c>
      <c r="E112" s="334"/>
      <c r="F112" s="334"/>
      <c r="G112" s="334"/>
      <c r="H112" s="334"/>
      <c r="I112" s="334"/>
      <c r="J112" s="29"/>
      <c r="K112" s="97">
        <v>0</v>
      </c>
      <c r="L112" s="29"/>
      <c r="M112" s="53"/>
    </row>
    <row r="113" spans="1:14" s="1" customFormat="1" ht="16.5" customHeight="1" x14ac:dyDescent="0.2">
      <c r="A113" s="51"/>
      <c r="B113" s="29"/>
      <c r="C113" s="29"/>
      <c r="D113" s="334" t="s">
        <v>125</v>
      </c>
      <c r="E113" s="334"/>
      <c r="F113" s="334"/>
      <c r="G113" s="334"/>
      <c r="H113" s="334"/>
      <c r="I113" s="334"/>
      <c r="J113" s="29"/>
      <c r="K113" s="97">
        <v>0</v>
      </c>
      <c r="L113" s="29"/>
      <c r="M113" s="53"/>
    </row>
    <row r="114" spans="1:14" s="1" customFormat="1" ht="16.5" customHeight="1" x14ac:dyDescent="0.2">
      <c r="A114" s="51"/>
      <c r="B114" s="29"/>
      <c r="C114" s="29"/>
      <c r="D114" s="334" t="s">
        <v>126</v>
      </c>
      <c r="E114" s="334"/>
      <c r="F114" s="334"/>
      <c r="G114" s="334"/>
      <c r="H114" s="334"/>
      <c r="I114" s="334"/>
      <c r="J114" s="29"/>
      <c r="K114" s="97">
        <v>0</v>
      </c>
      <c r="L114" s="29"/>
      <c r="M114" s="53"/>
    </row>
    <row r="115" spans="1:14" s="1" customFormat="1" ht="16.5" customHeight="1" x14ac:dyDescent="0.2">
      <c r="A115" s="51"/>
      <c r="B115" s="29"/>
      <c r="C115" s="29"/>
      <c r="D115" s="334" t="s">
        <v>127</v>
      </c>
      <c r="E115" s="334"/>
      <c r="F115" s="334"/>
      <c r="G115" s="334"/>
      <c r="H115" s="334"/>
      <c r="I115" s="334"/>
      <c r="J115" s="29"/>
      <c r="K115" s="97">
        <v>0</v>
      </c>
      <c r="L115" s="29"/>
      <c r="M115" s="53"/>
    </row>
    <row r="116" spans="1:14" s="1" customFormat="1" ht="16.5" customHeight="1" x14ac:dyDescent="0.2">
      <c r="A116" s="51"/>
      <c r="B116" s="29"/>
      <c r="C116" s="29"/>
      <c r="D116" s="334" t="s">
        <v>128</v>
      </c>
      <c r="E116" s="334"/>
      <c r="F116" s="334"/>
      <c r="G116" s="334"/>
      <c r="H116" s="334"/>
      <c r="I116" s="334"/>
      <c r="J116" s="29"/>
      <c r="K116" s="97">
        <v>0</v>
      </c>
      <c r="L116" s="29"/>
      <c r="M116" s="53"/>
    </row>
    <row r="117" spans="1:14" s="1" customFormat="1" ht="16.5" customHeight="1" x14ac:dyDescent="0.2">
      <c r="A117" s="51"/>
      <c r="B117" s="29"/>
      <c r="C117" s="29"/>
      <c r="D117" s="334" t="s">
        <v>206</v>
      </c>
      <c r="E117" s="334"/>
      <c r="F117" s="334"/>
      <c r="G117" s="334"/>
      <c r="H117" s="334"/>
      <c r="I117" s="334"/>
      <c r="J117" s="29"/>
      <c r="K117" s="97">
        <v>0</v>
      </c>
      <c r="L117" s="29"/>
      <c r="M117" s="53"/>
      <c r="N117"/>
    </row>
    <row r="118" spans="1:14" s="1" customFormat="1" ht="16.5" customHeight="1" x14ac:dyDescent="0.2">
      <c r="A118" s="51"/>
      <c r="B118" s="29"/>
      <c r="C118" s="29"/>
      <c r="D118" s="334" t="s">
        <v>129</v>
      </c>
      <c r="E118" s="334"/>
      <c r="F118" s="334"/>
      <c r="G118" s="334"/>
      <c r="H118" s="334"/>
      <c r="I118" s="334"/>
      <c r="J118" s="29"/>
      <c r="K118" s="97">
        <v>0</v>
      </c>
      <c r="L118" s="29"/>
      <c r="M118" s="53"/>
      <c r="N118"/>
    </row>
    <row r="119" spans="1:14" s="1" customFormat="1" ht="16.5" customHeight="1" x14ac:dyDescent="0.2">
      <c r="A119" s="51"/>
      <c r="B119" s="29"/>
      <c r="C119" s="29"/>
      <c r="D119" s="260" t="s">
        <v>207</v>
      </c>
      <c r="E119" s="260"/>
      <c r="F119" s="260"/>
      <c r="G119" s="260"/>
      <c r="H119" s="260"/>
      <c r="I119" s="260"/>
      <c r="J119" s="260"/>
      <c r="K119" s="97">
        <v>0</v>
      </c>
      <c r="L119" s="29"/>
      <c r="M119" s="53"/>
    </row>
    <row r="120" spans="1:14" s="1" customFormat="1" ht="16.5" customHeight="1" x14ac:dyDescent="0.2">
      <c r="A120" s="51"/>
      <c r="B120" s="29"/>
      <c r="C120" s="29"/>
      <c r="D120" s="334" t="s">
        <v>208</v>
      </c>
      <c r="E120" s="334"/>
      <c r="F120" s="334"/>
      <c r="G120" s="334"/>
      <c r="H120" s="334"/>
      <c r="I120" s="334"/>
      <c r="J120" s="29"/>
      <c r="K120" s="97">
        <v>0</v>
      </c>
      <c r="L120" s="29"/>
      <c r="M120" s="53"/>
    </row>
    <row r="121" spans="1:14" s="1" customFormat="1" ht="16.5" customHeight="1" x14ac:dyDescent="0.2">
      <c r="A121" s="51"/>
      <c r="B121" s="29"/>
      <c r="C121" s="29"/>
      <c r="D121" s="334" t="s">
        <v>130</v>
      </c>
      <c r="E121" s="334"/>
      <c r="F121" s="334"/>
      <c r="G121" s="334"/>
      <c r="H121" s="334"/>
      <c r="I121" s="334"/>
      <c r="J121" s="29"/>
      <c r="K121" s="97">
        <v>0</v>
      </c>
      <c r="L121" s="29"/>
      <c r="M121" s="53"/>
    </row>
    <row r="122" spans="1:14" s="1" customFormat="1" ht="16.5" customHeight="1" x14ac:dyDescent="0.2">
      <c r="A122" s="51"/>
      <c r="B122" s="29"/>
      <c r="C122" s="29"/>
      <c r="D122" s="260" t="s">
        <v>209</v>
      </c>
      <c r="E122" s="260"/>
      <c r="F122" s="260"/>
      <c r="G122" s="260"/>
      <c r="H122" s="260"/>
      <c r="I122" s="260"/>
      <c r="J122" s="260"/>
      <c r="K122" s="97">
        <v>0</v>
      </c>
      <c r="L122" s="29"/>
      <c r="M122" s="53"/>
    </row>
    <row r="123" spans="1:14" s="1" customFormat="1" ht="16.5" customHeight="1" x14ac:dyDescent="0.2">
      <c r="A123" s="51"/>
      <c r="B123" s="29"/>
      <c r="C123" s="29"/>
      <c r="D123" s="334" t="s">
        <v>141</v>
      </c>
      <c r="E123" s="334"/>
      <c r="F123" s="334"/>
      <c r="G123" s="334"/>
      <c r="H123" s="334"/>
      <c r="I123" s="334"/>
      <c r="J123" s="29"/>
      <c r="K123" s="97">
        <v>0</v>
      </c>
      <c r="L123" s="29"/>
      <c r="M123" s="53"/>
    </row>
    <row r="124" spans="1:14" s="1" customFormat="1" ht="16.5" customHeight="1" x14ac:dyDescent="0.2">
      <c r="A124" s="51"/>
      <c r="B124" s="29"/>
      <c r="C124" s="29"/>
      <c r="D124" s="260" t="s">
        <v>131</v>
      </c>
      <c r="E124" s="260"/>
      <c r="F124" s="260"/>
      <c r="G124" s="260"/>
      <c r="H124" s="260"/>
      <c r="I124" s="260"/>
      <c r="J124" s="260"/>
      <c r="K124" s="97">
        <v>0</v>
      </c>
      <c r="L124" s="29"/>
      <c r="M124" s="53"/>
    </row>
    <row r="125" spans="1:14" s="1" customFormat="1" ht="16.5" customHeight="1" x14ac:dyDescent="0.2">
      <c r="A125" s="51"/>
      <c r="B125" s="29"/>
      <c r="C125" s="29"/>
      <c r="D125" s="334" t="s">
        <v>132</v>
      </c>
      <c r="E125" s="334"/>
      <c r="F125" s="334"/>
      <c r="G125" s="334"/>
      <c r="H125" s="334"/>
      <c r="I125" s="334"/>
      <c r="J125" s="29"/>
      <c r="K125" s="97">
        <v>0</v>
      </c>
      <c r="L125" s="29"/>
      <c r="M125" s="53"/>
    </row>
    <row r="126" spans="1:14" s="1" customFormat="1" ht="16.5" customHeight="1" x14ac:dyDescent="0.2">
      <c r="A126" s="51"/>
      <c r="B126" s="29"/>
      <c r="C126" s="29"/>
      <c r="D126" s="334" t="s">
        <v>210</v>
      </c>
      <c r="E126" s="334"/>
      <c r="F126" s="334"/>
      <c r="G126" s="334"/>
      <c r="H126" s="334"/>
      <c r="I126" s="334"/>
      <c r="J126" s="29"/>
      <c r="K126" s="97">
        <v>0</v>
      </c>
      <c r="L126" s="29"/>
      <c r="M126" s="53"/>
    </row>
    <row r="127" spans="1:14" s="1" customFormat="1" ht="16.5" customHeight="1" x14ac:dyDescent="0.2">
      <c r="A127" s="51"/>
      <c r="B127" s="29"/>
      <c r="C127" s="29"/>
      <c r="D127" s="334" t="s">
        <v>133</v>
      </c>
      <c r="E127" s="334"/>
      <c r="F127" s="334"/>
      <c r="G127" s="334"/>
      <c r="H127" s="334"/>
      <c r="I127" s="334"/>
      <c r="J127" s="29"/>
      <c r="K127" s="97">
        <v>0</v>
      </c>
      <c r="L127" s="29"/>
      <c r="M127" s="53"/>
    </row>
    <row r="128" spans="1:14" s="1" customFormat="1" ht="16.5" customHeight="1" x14ac:dyDescent="0.2">
      <c r="A128" s="51"/>
      <c r="B128" s="29"/>
      <c r="C128" s="29"/>
      <c r="D128" s="334" t="s">
        <v>211</v>
      </c>
      <c r="E128" s="334"/>
      <c r="F128" s="334"/>
      <c r="G128" s="334"/>
      <c r="H128" s="334"/>
      <c r="I128" s="334"/>
      <c r="J128" s="29"/>
      <c r="K128" s="97">
        <v>0</v>
      </c>
      <c r="L128" s="29"/>
      <c r="M128" s="53"/>
    </row>
    <row r="129" spans="1:13" s="1" customFormat="1" ht="16.5" customHeight="1" x14ac:dyDescent="0.2">
      <c r="A129" s="51"/>
      <c r="B129" s="29"/>
      <c r="C129" s="29"/>
      <c r="D129" s="334" t="s">
        <v>134</v>
      </c>
      <c r="E129" s="334"/>
      <c r="F129" s="334"/>
      <c r="G129" s="334"/>
      <c r="H129" s="334"/>
      <c r="I129" s="334"/>
      <c r="J129" s="29"/>
      <c r="K129" s="97">
        <v>0</v>
      </c>
      <c r="L129" s="29"/>
      <c r="M129" s="53"/>
    </row>
    <row r="130" spans="1:13" s="1" customFormat="1" ht="16.5" customHeight="1" x14ac:dyDescent="0.2">
      <c r="A130" s="51"/>
      <c r="B130" s="29"/>
      <c r="C130" s="29"/>
      <c r="D130" s="260" t="s">
        <v>135</v>
      </c>
      <c r="E130" s="260"/>
      <c r="F130" s="260"/>
      <c r="G130" s="260"/>
      <c r="H130" s="29"/>
      <c r="I130" s="29"/>
      <c r="J130" s="29"/>
      <c r="K130" s="97">
        <v>0</v>
      </c>
      <c r="L130" s="29"/>
      <c r="M130" s="53"/>
    </row>
    <row r="131" spans="1:13" s="1" customFormat="1" ht="16.5" customHeight="1" x14ac:dyDescent="0.2">
      <c r="A131" s="51"/>
      <c r="B131" s="29"/>
      <c r="C131" s="29"/>
      <c r="D131" s="260" t="s">
        <v>136</v>
      </c>
      <c r="E131" s="260"/>
      <c r="F131" s="260"/>
      <c r="G131" s="260"/>
      <c r="H131" s="260"/>
      <c r="I131" s="29"/>
      <c r="J131" s="29"/>
      <c r="K131" s="97">
        <v>0</v>
      </c>
      <c r="L131" s="29"/>
      <c r="M131" s="53"/>
    </row>
    <row r="132" spans="1:13" s="1" customFormat="1" ht="16.5" customHeight="1" x14ac:dyDescent="0.2">
      <c r="A132" s="51"/>
      <c r="B132" s="29"/>
      <c r="C132" s="29"/>
      <c r="D132" s="260" t="s">
        <v>137</v>
      </c>
      <c r="E132" s="260"/>
      <c r="F132" s="260"/>
      <c r="G132" s="260"/>
      <c r="H132" s="260"/>
      <c r="I132" s="29"/>
      <c r="J132" s="29"/>
      <c r="K132" s="97">
        <v>0</v>
      </c>
      <c r="L132" s="29"/>
      <c r="M132" s="53"/>
    </row>
    <row r="133" spans="1:13" s="1" customFormat="1" ht="16.5" customHeight="1" x14ac:dyDescent="0.2">
      <c r="A133" s="51"/>
      <c r="B133" s="29"/>
      <c r="C133" s="29"/>
      <c r="D133" s="260" t="s">
        <v>138</v>
      </c>
      <c r="E133" s="260"/>
      <c r="F133" s="260"/>
      <c r="G133" s="260"/>
      <c r="H133" s="260"/>
      <c r="I133" s="260"/>
      <c r="J133" s="260"/>
      <c r="K133" s="97">
        <v>0</v>
      </c>
      <c r="L133" s="29"/>
      <c r="M133" s="53"/>
    </row>
    <row r="134" spans="1:13" s="1" customFormat="1" ht="16.5" customHeight="1" x14ac:dyDescent="0.2">
      <c r="A134" s="51"/>
      <c r="B134" s="29"/>
      <c r="C134" s="29"/>
      <c r="D134" s="29" t="s">
        <v>139</v>
      </c>
      <c r="E134" s="29"/>
      <c r="F134" s="29"/>
      <c r="G134" s="31"/>
      <c r="H134" s="31"/>
      <c r="I134" s="31"/>
      <c r="J134" s="31"/>
      <c r="K134" s="97">
        <v>0</v>
      </c>
      <c r="L134" s="29"/>
      <c r="M134" s="53"/>
    </row>
    <row r="135" spans="1:13" s="1" customFormat="1" ht="8.4499999999999993" customHeight="1" x14ac:dyDescent="0.2">
      <c r="A135" s="51"/>
      <c r="B135" s="29"/>
      <c r="C135" s="29"/>
      <c r="D135" s="29"/>
      <c r="E135" s="66"/>
      <c r="F135" s="29"/>
      <c r="G135" s="29"/>
      <c r="H135" s="29"/>
      <c r="I135" s="63"/>
      <c r="J135" s="29"/>
      <c r="K135" s="106"/>
      <c r="L135" s="29"/>
      <c r="M135" s="53"/>
    </row>
    <row r="136" spans="1:13" s="1" customFormat="1" ht="16.5" customHeight="1" x14ac:dyDescent="0.2">
      <c r="A136" s="51"/>
      <c r="B136" s="29"/>
      <c r="C136" s="29"/>
      <c r="D136" s="387" t="s">
        <v>173</v>
      </c>
      <c r="E136" s="388"/>
      <c r="F136" s="388"/>
      <c r="G136" s="389"/>
      <c r="H136" s="29"/>
      <c r="I136" s="63"/>
      <c r="J136" s="29"/>
      <c r="K136" s="98"/>
      <c r="L136" s="66"/>
      <c r="M136" s="53"/>
    </row>
    <row r="137" spans="1:13" s="1" customFormat="1" ht="16.5" customHeight="1" x14ac:dyDescent="0.2">
      <c r="A137" s="51"/>
      <c r="B137" s="29"/>
      <c r="C137" s="29"/>
      <c r="D137" s="260" t="s">
        <v>227</v>
      </c>
      <c r="E137" s="260"/>
      <c r="F137" s="260"/>
      <c r="G137" s="260"/>
      <c r="H137" s="260"/>
      <c r="I137" s="260"/>
      <c r="J137" s="260"/>
      <c r="K137" s="97">
        <v>0</v>
      </c>
      <c r="L137" s="91"/>
      <c r="M137" s="53"/>
    </row>
    <row r="138" spans="1:13" s="1" customFormat="1" ht="16.5" customHeight="1" x14ac:dyDescent="0.2">
      <c r="A138" s="51"/>
      <c r="B138" s="29"/>
      <c r="C138" s="29"/>
      <c r="D138" s="260" t="s">
        <v>228</v>
      </c>
      <c r="E138" s="260"/>
      <c r="F138" s="260"/>
      <c r="G138" s="260"/>
      <c r="H138" s="260"/>
      <c r="I138" s="260"/>
      <c r="J138" s="260"/>
      <c r="K138" s="97">
        <v>0</v>
      </c>
      <c r="L138" s="91"/>
      <c r="M138" s="53"/>
    </row>
    <row r="139" spans="1:13" s="1" customFormat="1" ht="16.5" customHeight="1" x14ac:dyDescent="0.2">
      <c r="A139" s="51"/>
      <c r="B139" s="29"/>
      <c r="C139" s="29"/>
      <c r="D139" s="48" t="s">
        <v>229</v>
      </c>
      <c r="E139" s="48"/>
      <c r="F139" s="48"/>
      <c r="G139" s="48"/>
      <c r="H139" s="48"/>
      <c r="I139" s="48"/>
      <c r="J139" s="48"/>
      <c r="K139" s="97">
        <v>0</v>
      </c>
      <c r="L139" s="91"/>
      <c r="M139" s="53"/>
    </row>
    <row r="140" spans="1:13" s="1" customFormat="1" ht="16.5" customHeight="1" x14ac:dyDescent="0.2">
      <c r="A140" s="51"/>
      <c r="B140" s="29"/>
      <c r="C140" s="29"/>
      <c r="D140" s="260" t="s">
        <v>230</v>
      </c>
      <c r="E140" s="260"/>
      <c r="F140" s="260"/>
      <c r="G140" s="260"/>
      <c r="H140" s="260"/>
      <c r="I140" s="260"/>
      <c r="J140" s="260"/>
      <c r="K140" s="97">
        <v>0</v>
      </c>
      <c r="L140" s="91"/>
      <c r="M140" s="53"/>
    </row>
    <row r="141" spans="1:13" s="1" customFormat="1" ht="6.75" customHeight="1" thickBot="1" x14ac:dyDescent="0.25">
      <c r="A141" s="51"/>
      <c r="B141" s="29"/>
      <c r="C141" s="29"/>
      <c r="D141" s="29"/>
      <c r="E141" s="29"/>
      <c r="F141" s="29"/>
      <c r="G141" s="29"/>
      <c r="H141" s="29"/>
      <c r="I141" s="63"/>
      <c r="J141" s="29"/>
      <c r="K141" s="98"/>
      <c r="L141" s="66"/>
      <c r="M141" s="53"/>
    </row>
    <row r="142" spans="1:13" s="1" customFormat="1" ht="18" customHeight="1" thickBot="1" x14ac:dyDescent="0.25">
      <c r="A142" s="51"/>
      <c r="B142" s="29"/>
      <c r="C142" s="29"/>
      <c r="D142" s="29"/>
      <c r="E142" s="29"/>
      <c r="F142" s="107" t="s">
        <v>43</v>
      </c>
      <c r="G142" s="396" t="s">
        <v>44</v>
      </c>
      <c r="H142" s="397"/>
      <c r="I142" s="397"/>
      <c r="J142" s="398"/>
      <c r="K142" s="100">
        <f>SUM(K102:K107)+SUM(K110:K134)+SUM(K137:K140)</f>
        <v>0</v>
      </c>
      <c r="L142" s="108"/>
      <c r="M142" s="53"/>
    </row>
    <row r="143" spans="1:13" s="1" customFormat="1" ht="9" customHeight="1" thickBot="1" x14ac:dyDescent="0.25">
      <c r="A143" s="51"/>
      <c r="B143" s="29"/>
      <c r="C143" s="29"/>
      <c r="D143" s="29"/>
      <c r="E143" s="29"/>
      <c r="F143" s="66"/>
      <c r="G143" s="29"/>
      <c r="H143" s="29"/>
      <c r="I143" s="29"/>
      <c r="J143" s="109"/>
      <c r="K143" s="92"/>
      <c r="L143" s="66"/>
      <c r="M143" s="53"/>
    </row>
    <row r="144" spans="1:13" s="1" customFormat="1" ht="19.5" customHeight="1" thickBot="1" x14ac:dyDescent="0.25">
      <c r="A144" s="110"/>
      <c r="B144" s="111"/>
      <c r="C144" s="111"/>
      <c r="D144" s="111"/>
      <c r="E144" s="111"/>
      <c r="F144" s="112"/>
      <c r="G144" s="111"/>
      <c r="H144" s="111"/>
      <c r="I144" s="111"/>
      <c r="J144" s="113"/>
      <c r="K144" s="114"/>
      <c r="L144" s="112"/>
      <c r="M144" s="115"/>
    </row>
    <row r="145" spans="1:13" s="1" customFormat="1" ht="22.5" customHeight="1" thickBot="1" x14ac:dyDescent="0.25">
      <c r="A145" s="51"/>
      <c r="B145" s="29"/>
      <c r="C145" s="29"/>
      <c r="D145" s="29"/>
      <c r="E145" s="116" t="s">
        <v>45</v>
      </c>
      <c r="F145" s="399" t="s">
        <v>46</v>
      </c>
      <c r="G145" s="400"/>
      <c r="H145" s="400"/>
      <c r="I145" s="400"/>
      <c r="J145" s="400"/>
      <c r="K145" s="400"/>
      <c r="L145" s="117">
        <f>+J94-K142</f>
        <v>0</v>
      </c>
      <c r="M145" s="53"/>
    </row>
    <row r="146" spans="1:13" s="1" customFormat="1" ht="20.25" customHeight="1" thickBot="1" x14ac:dyDescent="0.25">
      <c r="A146" s="69"/>
      <c r="B146" s="70"/>
      <c r="C146" s="70"/>
      <c r="D146" s="70"/>
      <c r="E146" s="118"/>
      <c r="F146" s="119"/>
      <c r="G146" s="119"/>
      <c r="H146" s="119"/>
      <c r="I146" s="119"/>
      <c r="J146" s="119"/>
      <c r="K146" s="119"/>
      <c r="L146" s="120"/>
      <c r="M146" s="71"/>
    </row>
    <row r="147" spans="1:13" s="1" customFormat="1" ht="37.5" hidden="1" customHeight="1" thickBot="1" x14ac:dyDescent="0.25">
      <c r="A147" s="69"/>
      <c r="B147" s="401"/>
      <c r="C147" s="401"/>
      <c r="D147" s="401"/>
      <c r="E147" s="401"/>
      <c r="F147" s="401"/>
      <c r="G147" s="401"/>
      <c r="H147" s="401"/>
      <c r="I147" s="401"/>
      <c r="J147" s="401"/>
      <c r="K147" s="401"/>
      <c r="L147" s="401"/>
      <c r="M147" s="71"/>
    </row>
    <row r="148" spans="1:13" s="1" customFormat="1" ht="24" customHeight="1" x14ac:dyDescent="0.2">
      <c r="A148" s="121"/>
      <c r="B148" s="122"/>
      <c r="C148" s="122"/>
      <c r="D148" s="122"/>
      <c r="E148" s="122"/>
      <c r="F148" s="122"/>
      <c r="G148" s="122"/>
      <c r="H148" s="122"/>
      <c r="I148" s="122"/>
      <c r="J148" s="122"/>
      <c r="K148" s="122"/>
      <c r="L148" s="122"/>
      <c r="M148" s="123"/>
    </row>
    <row r="149" spans="1:13" s="1" customFormat="1" ht="28.5" customHeight="1" x14ac:dyDescent="0.2">
      <c r="A149" s="381" t="str">
        <f>CONCATENATE("PARTITE DI GIRO ANNO ",K3)</f>
        <v>PARTITE DI GIRO ANNO 2025</v>
      </c>
      <c r="B149" s="382"/>
      <c r="C149" s="382"/>
      <c r="D149" s="382"/>
      <c r="E149" s="382"/>
      <c r="F149" s="382"/>
      <c r="G149" s="382"/>
      <c r="H149" s="382"/>
      <c r="I149" s="382"/>
      <c r="J149" s="382"/>
      <c r="K149" s="382"/>
      <c r="L149" s="382"/>
      <c r="M149" s="383"/>
    </row>
    <row r="150" spans="1:13" s="1" customFormat="1" ht="24" customHeight="1" thickBot="1" x14ac:dyDescent="0.25">
      <c r="A150" s="101"/>
      <c r="B150" s="102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3"/>
    </row>
    <row r="151" spans="1:13" s="1" customFormat="1" ht="24" customHeight="1" thickBot="1" x14ac:dyDescent="0.25">
      <c r="A151" s="51"/>
      <c r="B151" s="124"/>
      <c r="C151" s="124"/>
      <c r="D151" s="124"/>
      <c r="E151" s="81" t="s">
        <v>47</v>
      </c>
      <c r="F151" s="402" t="s">
        <v>48</v>
      </c>
      <c r="G151" s="403"/>
      <c r="H151" s="404"/>
      <c r="I151" s="124"/>
      <c r="J151" s="124"/>
      <c r="K151" s="124"/>
      <c r="L151" s="124"/>
      <c r="M151" s="53"/>
    </row>
    <row r="152" spans="1:13" s="1" customFormat="1" ht="24" customHeight="1" x14ac:dyDescent="0.2">
      <c r="A152" s="51"/>
      <c r="B152" s="124"/>
      <c r="C152" s="124"/>
      <c r="D152" s="124"/>
      <c r="E152" s="124"/>
      <c r="F152" s="124"/>
      <c r="G152" s="124"/>
      <c r="H152" s="124"/>
      <c r="I152" s="124"/>
      <c r="J152" s="124"/>
      <c r="K152" s="124"/>
      <c r="L152" s="124"/>
      <c r="M152" s="53"/>
    </row>
    <row r="153" spans="1:13" s="1" customFormat="1" ht="24" customHeight="1" x14ac:dyDescent="0.2">
      <c r="A153" s="51"/>
      <c r="B153" s="405" t="s">
        <v>49</v>
      </c>
      <c r="C153" s="405"/>
      <c r="D153" s="405"/>
      <c r="E153" s="405"/>
      <c r="F153" s="405"/>
      <c r="G153" s="405"/>
      <c r="H153" s="124"/>
      <c r="I153" s="124"/>
      <c r="J153" s="125" t="s">
        <v>50</v>
      </c>
      <c r="K153" s="124"/>
      <c r="L153" s="125" t="s">
        <v>51</v>
      </c>
      <c r="M153" s="53"/>
    </row>
    <row r="154" spans="1:13" s="1" customFormat="1" ht="24" customHeight="1" x14ac:dyDescent="0.2">
      <c r="A154" s="51"/>
      <c r="B154" s="124"/>
      <c r="C154" s="66" t="s">
        <v>212</v>
      </c>
      <c r="D154" s="124"/>
      <c r="E154" s="124"/>
      <c r="F154" s="124"/>
      <c r="G154" s="124"/>
      <c r="H154" s="124"/>
      <c r="I154" s="124"/>
      <c r="J154" s="125"/>
      <c r="K154" s="124"/>
      <c r="L154" s="125"/>
      <c r="M154" s="53"/>
    </row>
    <row r="155" spans="1:13" s="1" customFormat="1" ht="24" customHeight="1" x14ac:dyDescent="0.2">
      <c r="A155" s="51"/>
      <c r="B155" s="29"/>
      <c r="C155" s="260" t="s">
        <v>52</v>
      </c>
      <c r="D155" s="260"/>
      <c r="E155" s="260"/>
      <c r="F155" s="260"/>
      <c r="G155" s="260"/>
      <c r="H155" s="260"/>
      <c r="I155" s="29"/>
      <c r="J155" s="97">
        <v>0</v>
      </c>
      <c r="K155" s="29"/>
      <c r="L155" s="97">
        <v>0</v>
      </c>
      <c r="M155" s="53"/>
    </row>
    <row r="156" spans="1:13" s="1" customFormat="1" ht="24" customHeight="1" x14ac:dyDescent="0.2">
      <c r="A156" s="51"/>
      <c r="B156" s="29"/>
      <c r="C156" s="260" t="s">
        <v>53</v>
      </c>
      <c r="D156" s="260"/>
      <c r="E156" s="260"/>
      <c r="F156" s="260"/>
      <c r="G156" s="260"/>
      <c r="H156" s="260"/>
      <c r="I156" s="29"/>
      <c r="J156" s="97">
        <v>0</v>
      </c>
      <c r="K156" s="29"/>
      <c r="L156" s="97">
        <v>0</v>
      </c>
      <c r="M156" s="53"/>
    </row>
    <row r="157" spans="1:13" s="1" customFormat="1" ht="24" customHeight="1" x14ac:dyDescent="0.2">
      <c r="A157" s="51"/>
      <c r="B157" s="29"/>
      <c r="C157" s="260" t="s">
        <v>54</v>
      </c>
      <c r="D157" s="260"/>
      <c r="E157" s="260"/>
      <c r="F157" s="260"/>
      <c r="G157" s="260"/>
      <c r="H157" s="260"/>
      <c r="I157" s="29"/>
      <c r="J157" s="97">
        <v>0</v>
      </c>
      <c r="K157" s="29"/>
      <c r="L157" s="97">
        <v>0</v>
      </c>
      <c r="M157" s="53"/>
    </row>
    <row r="158" spans="1:13" s="1" customFormat="1" ht="24" customHeight="1" x14ac:dyDescent="0.2">
      <c r="A158" s="51"/>
      <c r="B158" s="29"/>
      <c r="C158" s="104" t="s">
        <v>213</v>
      </c>
      <c r="D158" s="124"/>
      <c r="E158" s="124"/>
      <c r="F158" s="124"/>
      <c r="G158" s="124"/>
      <c r="H158" s="29"/>
      <c r="I158" s="29"/>
      <c r="J158" s="126"/>
      <c r="K158" s="29"/>
      <c r="L158" s="98"/>
      <c r="M158" s="53"/>
    </row>
    <row r="159" spans="1:13" s="1" customFormat="1" ht="24" customHeight="1" x14ac:dyDescent="0.2">
      <c r="A159" s="51"/>
      <c r="B159" s="29"/>
      <c r="C159" s="260" t="s">
        <v>214</v>
      </c>
      <c r="D159" s="260"/>
      <c r="E159" s="260"/>
      <c r="F159" s="260"/>
      <c r="G159" s="260"/>
      <c r="H159" s="260"/>
      <c r="I159" s="29"/>
      <c r="J159" s="97">
        <v>0</v>
      </c>
      <c r="K159" s="29"/>
      <c r="L159" s="97">
        <v>0</v>
      </c>
      <c r="M159" s="53"/>
    </row>
    <row r="160" spans="1:13" s="1" customFormat="1" ht="24" customHeight="1" x14ac:dyDescent="0.2">
      <c r="A160" s="51"/>
      <c r="B160" s="29"/>
      <c r="C160" s="260" t="s">
        <v>55</v>
      </c>
      <c r="D160" s="260"/>
      <c r="E160" s="260"/>
      <c r="F160" s="260"/>
      <c r="G160" s="260"/>
      <c r="H160" s="260"/>
      <c r="I160" s="260"/>
      <c r="J160" s="97">
        <v>0</v>
      </c>
      <c r="K160" s="29"/>
      <c r="L160" s="97">
        <v>0</v>
      </c>
      <c r="M160" s="53"/>
    </row>
    <row r="161" spans="1:13" s="1" customFormat="1" ht="24" customHeight="1" x14ac:dyDescent="0.2">
      <c r="A161" s="51"/>
      <c r="B161" s="29"/>
      <c r="C161" s="66" t="s">
        <v>215</v>
      </c>
      <c r="D161" s="29"/>
      <c r="E161" s="29"/>
      <c r="F161" s="29"/>
      <c r="G161" s="29"/>
      <c r="H161" s="29"/>
      <c r="I161" s="29"/>
      <c r="J161" s="126"/>
      <c r="K161" s="29"/>
      <c r="L161" s="98"/>
      <c r="M161" s="53"/>
    </row>
    <row r="162" spans="1:13" s="1" customFormat="1" ht="24" customHeight="1" x14ac:dyDescent="0.2">
      <c r="A162" s="51"/>
      <c r="B162" s="29"/>
      <c r="C162" s="260" t="s">
        <v>216</v>
      </c>
      <c r="D162" s="260"/>
      <c r="E162" s="260"/>
      <c r="F162" s="260"/>
      <c r="G162" s="260"/>
      <c r="H162" s="260"/>
      <c r="I162" s="29"/>
      <c r="J162" s="89">
        <v>0</v>
      </c>
      <c r="K162" s="29"/>
      <c r="L162" s="97">
        <v>0</v>
      </c>
      <c r="M162" s="53"/>
    </row>
    <row r="163" spans="1:13" s="1" customFormat="1" ht="24" customHeight="1" x14ac:dyDescent="0.2">
      <c r="A163" s="51"/>
      <c r="B163" s="29"/>
      <c r="C163" s="260" t="s">
        <v>182</v>
      </c>
      <c r="D163" s="260"/>
      <c r="E163" s="260"/>
      <c r="F163" s="260"/>
      <c r="G163" s="260"/>
      <c r="H163" s="260"/>
      <c r="I163" s="29"/>
      <c r="J163" s="89">
        <v>0</v>
      </c>
      <c r="K163" s="29"/>
      <c r="L163" s="97">
        <v>0</v>
      </c>
      <c r="M163" s="53"/>
    </row>
    <row r="164" spans="1:13" s="1" customFormat="1" ht="24" customHeight="1" x14ac:dyDescent="0.2">
      <c r="A164" s="51"/>
      <c r="B164" s="29"/>
      <c r="C164" s="29"/>
      <c r="D164" s="29"/>
      <c r="E164" s="29"/>
      <c r="F164" s="29"/>
      <c r="G164" s="29"/>
      <c r="H164" s="29"/>
      <c r="I164" s="29"/>
      <c r="J164" s="106"/>
      <c r="K164" s="29"/>
      <c r="L164" s="127"/>
      <c r="M164" s="53"/>
    </row>
    <row r="165" spans="1:13" s="1" customFormat="1" ht="24" customHeight="1" x14ac:dyDescent="0.2">
      <c r="A165" s="51"/>
      <c r="B165" s="29"/>
      <c r="C165" s="29"/>
      <c r="D165" s="29"/>
      <c r="E165" s="66"/>
      <c r="F165" s="128" t="s">
        <v>56</v>
      </c>
      <c r="G165" s="129" t="s">
        <v>57</v>
      </c>
      <c r="H165" s="130"/>
      <c r="I165" s="131"/>
      <c r="J165" s="100">
        <f>SUM(J155:J157,J159:J160,J162:J163)</f>
        <v>0</v>
      </c>
      <c r="K165" s="132"/>
      <c r="L165" s="100">
        <f>SUM(L155:L157,L159:L160,L162:L163)</f>
        <v>0</v>
      </c>
      <c r="M165" s="60"/>
    </row>
    <row r="166" spans="1:13" s="1" customFormat="1" ht="24" customHeight="1" x14ac:dyDescent="0.2">
      <c r="A166" s="51"/>
      <c r="B166" s="29"/>
      <c r="C166" s="29"/>
      <c r="D166" s="29"/>
      <c r="E166" s="29"/>
      <c r="F166" s="29"/>
      <c r="G166" s="29"/>
      <c r="H166" s="29"/>
      <c r="I166" s="29"/>
      <c r="J166" s="91"/>
      <c r="K166" s="29"/>
      <c r="L166" s="91"/>
      <c r="M166" s="53"/>
    </row>
    <row r="167" spans="1:13" s="1" customFormat="1" ht="24" customHeight="1" x14ac:dyDescent="0.2">
      <c r="A167" s="51"/>
      <c r="B167" s="411" t="s">
        <v>217</v>
      </c>
      <c r="C167" s="411"/>
      <c r="D167" s="411"/>
      <c r="E167" s="411"/>
      <c r="F167" s="411"/>
      <c r="G167" s="411"/>
      <c r="H167" s="411"/>
      <c r="I167" s="411"/>
      <c r="J167" s="411"/>
      <c r="K167" s="411"/>
      <c r="L167" s="411"/>
      <c r="M167" s="412"/>
    </row>
    <row r="168" spans="1:13" s="1" customFormat="1" ht="24" customHeight="1" x14ac:dyDescent="0.2">
      <c r="A168" s="51"/>
      <c r="B168" s="29"/>
      <c r="C168" s="260" t="s">
        <v>58</v>
      </c>
      <c r="D168" s="260"/>
      <c r="E168" s="260"/>
      <c r="F168" s="260"/>
      <c r="G168" s="260"/>
      <c r="H168" s="260"/>
      <c r="I168" s="29"/>
      <c r="J168" s="133">
        <v>0</v>
      </c>
      <c r="K168" s="29"/>
      <c r="L168" s="97">
        <v>0</v>
      </c>
      <c r="M168" s="53"/>
    </row>
    <row r="169" spans="1:13" s="1" customFormat="1" ht="24" customHeight="1" x14ac:dyDescent="0.2">
      <c r="A169" s="51"/>
      <c r="B169" s="29"/>
      <c r="C169" s="260" t="s">
        <v>59</v>
      </c>
      <c r="D169" s="260"/>
      <c r="E169" s="260"/>
      <c r="F169" s="260"/>
      <c r="G169" s="260"/>
      <c r="H169" s="260"/>
      <c r="I169" s="29"/>
      <c r="J169" s="133">
        <v>0</v>
      </c>
      <c r="K169" s="29"/>
      <c r="L169" s="94">
        <v>0</v>
      </c>
      <c r="M169" s="53"/>
    </row>
    <row r="170" spans="1:13" s="1" customFormat="1" ht="24" customHeight="1" x14ac:dyDescent="0.2">
      <c r="A170" s="51"/>
      <c r="B170" s="29"/>
      <c r="C170" s="260" t="s">
        <v>60</v>
      </c>
      <c r="D170" s="260"/>
      <c r="E170" s="260"/>
      <c r="F170" s="260"/>
      <c r="G170" s="260"/>
      <c r="H170" s="260"/>
      <c r="I170" s="29"/>
      <c r="J170" s="133">
        <v>0</v>
      </c>
      <c r="K170" s="29"/>
      <c r="L170" s="94">
        <v>0</v>
      </c>
      <c r="M170" s="53"/>
    </row>
    <row r="171" spans="1:13" s="1" customFormat="1" ht="24" customHeight="1" x14ac:dyDescent="0.2">
      <c r="A171" s="51"/>
      <c r="B171" s="29"/>
      <c r="C171" s="29" t="s">
        <v>231</v>
      </c>
      <c r="D171" s="29"/>
      <c r="E171" s="29"/>
      <c r="F171" s="29"/>
      <c r="G171" s="29"/>
      <c r="H171" s="29"/>
      <c r="I171" s="29"/>
      <c r="J171" s="133">
        <v>0</v>
      </c>
      <c r="K171" s="29"/>
      <c r="L171" s="93">
        <v>0</v>
      </c>
      <c r="M171" s="53"/>
    </row>
    <row r="172" spans="1:13" s="1" customFormat="1" ht="24" customHeight="1" x14ac:dyDescent="0.2">
      <c r="A172" s="51"/>
      <c r="B172" s="29"/>
      <c r="C172" s="260"/>
      <c r="D172" s="260"/>
      <c r="E172" s="260"/>
      <c r="F172" s="260"/>
      <c r="G172" s="260"/>
      <c r="H172" s="260"/>
      <c r="I172" s="260"/>
      <c r="J172" s="105"/>
      <c r="K172" s="29"/>
      <c r="L172" s="105"/>
      <c r="M172" s="53"/>
    </row>
    <row r="173" spans="1:13" s="1" customFormat="1" ht="24" customHeight="1" x14ac:dyDescent="0.2">
      <c r="A173" s="51"/>
      <c r="B173" s="29"/>
      <c r="C173" s="48"/>
      <c r="D173" s="48"/>
      <c r="E173" s="48"/>
      <c r="F173" s="48"/>
      <c r="G173" s="48"/>
      <c r="H173" s="48"/>
      <c r="I173" s="29"/>
      <c r="J173" s="106"/>
      <c r="K173" s="29"/>
      <c r="L173" s="106"/>
      <c r="M173" s="53"/>
    </row>
    <row r="174" spans="1:13" s="1" customFormat="1" ht="24" customHeight="1" x14ac:dyDescent="0.2">
      <c r="A174" s="51"/>
      <c r="B174" s="29"/>
      <c r="C174" s="29"/>
      <c r="D174" s="29"/>
      <c r="E174" s="29"/>
      <c r="F174" s="128" t="s">
        <v>61</v>
      </c>
      <c r="G174" s="129" t="s">
        <v>62</v>
      </c>
      <c r="H174" s="130"/>
      <c r="I174" s="131"/>
      <c r="J174" s="100">
        <f>SUM(J168:J171)</f>
        <v>0</v>
      </c>
      <c r="K174" s="132"/>
      <c r="L174" s="100">
        <f>SUM(L168:L171)</f>
        <v>0</v>
      </c>
      <c r="M174" s="60"/>
    </row>
    <row r="175" spans="1:13" s="1" customFormat="1" ht="24" customHeight="1" thickBot="1" x14ac:dyDescent="0.25">
      <c r="A175" s="51"/>
      <c r="B175" s="29"/>
      <c r="C175" s="29"/>
      <c r="D175" s="29"/>
      <c r="E175" s="29"/>
      <c r="F175" s="29"/>
      <c r="G175" s="29"/>
      <c r="H175" s="29"/>
      <c r="I175" s="29"/>
      <c r="J175" s="98"/>
      <c r="K175" s="29"/>
      <c r="L175" s="98"/>
      <c r="M175" s="53"/>
    </row>
    <row r="176" spans="1:13" s="1" customFormat="1" ht="24" customHeight="1" thickBot="1" x14ac:dyDescent="0.25">
      <c r="A176" s="51"/>
      <c r="B176" s="29"/>
      <c r="C176" s="104"/>
      <c r="D176" s="104"/>
      <c r="E176" s="116" t="s">
        <v>63</v>
      </c>
      <c r="F176" s="406" t="s">
        <v>64</v>
      </c>
      <c r="G176" s="407"/>
      <c r="H176" s="407"/>
      <c r="I176" s="407"/>
      <c r="J176" s="117">
        <f>SUM(J165,J174)</f>
        <v>0</v>
      </c>
      <c r="K176" s="66"/>
      <c r="L176" s="134">
        <f>SUM(L165,L174)</f>
        <v>0</v>
      </c>
      <c r="M176" s="60"/>
    </row>
    <row r="177" spans="1:17" s="1" customFormat="1" ht="24" customHeight="1" thickBot="1" x14ac:dyDescent="0.25">
      <c r="A177" s="51"/>
      <c r="B177" s="29"/>
      <c r="C177" s="104"/>
      <c r="D177" s="104"/>
      <c r="E177" s="260"/>
      <c r="F177" s="260"/>
      <c r="G177" s="260"/>
      <c r="H177" s="260"/>
      <c r="I177" s="260"/>
      <c r="J177" s="260"/>
      <c r="K177" s="66"/>
      <c r="L177" s="48"/>
      <c r="M177" s="53"/>
    </row>
    <row r="178" spans="1:17" s="1" customFormat="1" ht="24" customHeight="1" thickBot="1" x14ac:dyDescent="0.25">
      <c r="A178" s="51"/>
      <c r="B178" s="29"/>
      <c r="C178" s="104"/>
      <c r="D178" s="104"/>
      <c r="E178" s="116" t="s">
        <v>180</v>
      </c>
      <c r="F178" s="408" t="str">
        <f>CONCATENATE("AVANZO (o DISAVANZO) di GESTIONE ANNO ",K3, (" (A3+B3)"))</f>
        <v>AVANZO (o DISAVANZO) di GESTIONE ANNO 2025 (A3+B3)</v>
      </c>
      <c r="G178" s="408"/>
      <c r="H178" s="408"/>
      <c r="I178" s="408"/>
      <c r="J178" s="408"/>
      <c r="K178" s="409"/>
      <c r="L178" s="135">
        <f>SUM(L145,J176-L176)</f>
        <v>0</v>
      </c>
      <c r="M178" s="53"/>
    </row>
    <row r="179" spans="1:17" s="1" customFormat="1" ht="66" customHeight="1" thickBot="1" x14ac:dyDescent="0.25">
      <c r="A179" s="69"/>
      <c r="B179" s="70"/>
      <c r="C179" s="70"/>
      <c r="D179" s="70"/>
      <c r="E179" s="70"/>
      <c r="F179" s="70"/>
      <c r="G179" s="70"/>
      <c r="H179" s="70"/>
      <c r="I179" s="136"/>
      <c r="J179" s="70"/>
      <c r="K179" s="70"/>
      <c r="L179" s="137"/>
      <c r="M179" s="71"/>
    </row>
    <row r="180" spans="1:17" s="1" customFormat="1" ht="24" customHeight="1" x14ac:dyDescent="0.2">
      <c r="A180" s="121"/>
      <c r="B180" s="122"/>
      <c r="C180" s="122"/>
      <c r="D180" s="122"/>
      <c r="E180" s="122"/>
      <c r="F180" s="122"/>
      <c r="G180" s="122"/>
      <c r="H180" s="122"/>
      <c r="I180" s="122"/>
      <c r="J180" s="122"/>
      <c r="K180" s="122"/>
      <c r="L180" s="122"/>
      <c r="M180" s="123"/>
    </row>
    <row r="181" spans="1:17" s="1" customFormat="1" ht="28.5" customHeight="1" x14ac:dyDescent="0.2">
      <c r="A181" s="381" t="str">
        <f>CONCATENATE("RENDICONTO di GESTIONE ANNO ",K3)</f>
        <v>RENDICONTO di GESTIONE ANNO 2025</v>
      </c>
      <c r="B181" s="382"/>
      <c r="C181" s="382"/>
      <c r="D181" s="382"/>
      <c r="E181" s="382"/>
      <c r="F181" s="382"/>
      <c r="G181" s="382"/>
      <c r="H181" s="382"/>
      <c r="I181" s="382"/>
      <c r="J181" s="382"/>
      <c r="K181" s="382"/>
      <c r="L181" s="382"/>
      <c r="M181" s="383"/>
    </row>
    <row r="182" spans="1:17" s="1" customFormat="1" ht="12.75" customHeight="1" x14ac:dyDescent="0.2">
      <c r="A182" s="51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91"/>
      <c r="M182" s="53"/>
    </row>
    <row r="183" spans="1:17" s="1" customFormat="1" ht="12" customHeight="1" x14ac:dyDescent="0.2">
      <c r="A183" s="51"/>
      <c r="B183" s="29"/>
      <c r="C183" s="29"/>
      <c r="D183" s="29"/>
      <c r="E183" s="29"/>
      <c r="F183" s="82"/>
      <c r="G183" s="29"/>
      <c r="H183" s="29"/>
      <c r="I183" s="29"/>
      <c r="J183" s="66"/>
      <c r="K183" s="138"/>
      <c r="L183" s="139"/>
      <c r="M183" s="53"/>
    </row>
    <row r="184" spans="1:17" s="1" customFormat="1" ht="12.75" customHeight="1" thickBot="1" x14ac:dyDescent="0.25">
      <c r="A184" s="51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91"/>
      <c r="M184" s="53"/>
    </row>
    <row r="185" spans="1:17" s="1" customFormat="1" ht="22.5" customHeight="1" thickBot="1" x14ac:dyDescent="0.25">
      <c r="A185" s="51"/>
      <c r="B185" s="124"/>
      <c r="C185" s="29"/>
      <c r="D185" s="29"/>
      <c r="E185" s="82"/>
      <c r="F185" s="116" t="s">
        <v>65</v>
      </c>
      <c r="G185" s="409" t="str">
        <f>CONCATENATE("AVANZO (o DISAVANZO) di GESTIONE ANNO ",K3, (" (C)"))</f>
        <v>AVANZO (o DISAVANZO) di GESTIONE ANNO 2025 (C)</v>
      </c>
      <c r="H185" s="427"/>
      <c r="I185" s="427"/>
      <c r="J185" s="427"/>
      <c r="K185" s="427"/>
      <c r="L185" s="135">
        <f>L178</f>
        <v>0</v>
      </c>
      <c r="M185" s="53"/>
    </row>
    <row r="186" spans="1:17" s="1" customFormat="1" ht="48" customHeight="1" thickBot="1" x14ac:dyDescent="0.25">
      <c r="A186" s="51"/>
      <c r="B186" s="124"/>
      <c r="C186" s="29"/>
      <c r="D186" s="29"/>
      <c r="E186" s="82"/>
      <c r="F186" s="140"/>
      <c r="G186" s="141"/>
      <c r="H186" s="141"/>
      <c r="I186" s="141"/>
      <c r="J186" s="141"/>
      <c r="K186" s="141"/>
      <c r="L186" s="142"/>
      <c r="M186" s="53"/>
    </row>
    <row r="187" spans="1:17" s="1" customFormat="1" ht="24" customHeight="1" thickBot="1" x14ac:dyDescent="0.25">
      <c r="A187" s="51"/>
      <c r="B187" s="29"/>
      <c r="C187" s="29"/>
      <c r="D187" s="29"/>
      <c r="E187" s="29"/>
      <c r="F187" s="81" t="s">
        <v>68</v>
      </c>
      <c r="G187" s="384" t="str">
        <f>CONCATENATE("ANNO ",(K3-"1"))</f>
        <v>ANNO 2024</v>
      </c>
      <c r="H187" s="385"/>
      <c r="I187" s="386"/>
      <c r="J187" s="29"/>
      <c r="K187" s="29"/>
      <c r="L187" s="29"/>
      <c r="M187" s="53"/>
    </row>
    <row r="188" spans="1:17" s="1" customFormat="1" ht="29.25" customHeight="1" x14ac:dyDescent="0.2">
      <c r="A188" s="51"/>
      <c r="B188" s="29"/>
      <c r="C188" s="29"/>
      <c r="D188" s="29"/>
      <c r="E188" s="29"/>
      <c r="F188" s="140"/>
      <c r="G188" s="140"/>
      <c r="H188" s="140"/>
      <c r="I188" s="140"/>
      <c r="J188" s="29"/>
      <c r="K188" s="29"/>
      <c r="L188" s="29"/>
      <c r="M188" s="53"/>
    </row>
    <row r="189" spans="1:17" s="1" customFormat="1" ht="24" customHeight="1" x14ac:dyDescent="0.2">
      <c r="A189" s="51"/>
      <c r="B189" s="29"/>
      <c r="C189" s="29"/>
      <c r="D189" s="29"/>
      <c r="E189" s="143" t="s">
        <v>142</v>
      </c>
      <c r="F189" s="425" t="str">
        <f>CONCATENATE("AVANZO DI GESTIONE ",(K3-"1"),(" (+)"))</f>
        <v>AVANZO DI GESTIONE 2024 (+)</v>
      </c>
      <c r="G189" s="425"/>
      <c r="H189" s="426"/>
      <c r="I189" s="140"/>
      <c r="J189" s="144">
        <v>0</v>
      </c>
      <c r="K189" s="145"/>
      <c r="L189" s="29"/>
      <c r="M189" s="53"/>
      <c r="Q189" s="42"/>
    </row>
    <row r="190" spans="1:17" s="1" customFormat="1" ht="27.75" customHeight="1" x14ac:dyDescent="0.2">
      <c r="A190" s="51"/>
      <c r="B190" s="29"/>
      <c r="C190" s="29"/>
      <c r="D190" s="29"/>
      <c r="E190" s="29"/>
      <c r="F190" s="140"/>
      <c r="G190" s="140"/>
      <c r="H190" s="140"/>
      <c r="I190" s="140"/>
      <c r="J190" s="29"/>
      <c r="K190" s="29"/>
      <c r="L190" s="29"/>
      <c r="M190" s="53"/>
    </row>
    <row r="191" spans="1:17" s="1" customFormat="1" ht="24" customHeight="1" x14ac:dyDescent="0.2">
      <c r="A191" s="51"/>
      <c r="B191" s="29"/>
      <c r="C191" s="29"/>
      <c r="D191" s="29"/>
      <c r="E191" s="143" t="s">
        <v>143</v>
      </c>
      <c r="F191" s="431" t="str">
        <f>CONCATENATE("DISAVANZO DI GESTIONE ",(K3-"1"),(" (-)"))</f>
        <v>DISAVANZO DI GESTIONE 2024 (-)</v>
      </c>
      <c r="G191" s="431"/>
      <c r="H191" s="431"/>
      <c r="I191" s="432"/>
      <c r="J191" s="29"/>
      <c r="K191" s="146">
        <v>0</v>
      </c>
      <c r="L191" s="145"/>
      <c r="M191" s="53"/>
    </row>
    <row r="192" spans="1:17" s="1" customFormat="1" ht="39" customHeight="1" thickBot="1" x14ac:dyDescent="0.25">
      <c r="A192" s="51"/>
      <c r="B192" s="29"/>
      <c r="C192" s="29"/>
      <c r="D192" s="29"/>
      <c r="E192" s="82"/>
      <c r="F192" s="82"/>
      <c r="G192" s="140"/>
      <c r="H192" s="140"/>
      <c r="I192" s="140"/>
      <c r="J192" s="29"/>
      <c r="K192" s="147"/>
      <c r="L192" s="29"/>
      <c r="M192" s="53"/>
    </row>
    <row r="193" spans="1:13" s="1" customFormat="1" ht="22.5" customHeight="1" thickBot="1" x14ac:dyDescent="0.25">
      <c r="A193" s="51"/>
      <c r="B193" s="29"/>
      <c r="C193" s="29"/>
      <c r="D193" s="29"/>
      <c r="E193" s="82"/>
      <c r="F193" s="116" t="s">
        <v>70</v>
      </c>
      <c r="G193" s="428" t="str">
        <f>CONCATENATE("SALDO ATTIVO o PASSIVO ANNO ",K3," (D+E1-E2)")</f>
        <v>SALDO ATTIVO o PASSIVO ANNO 2025 (D+E1-E2)</v>
      </c>
      <c r="H193" s="428"/>
      <c r="I193" s="428"/>
      <c r="J193" s="428"/>
      <c r="K193" s="429"/>
      <c r="L193" s="135">
        <f>SUM(L185+J189-K191)</f>
        <v>0</v>
      </c>
      <c r="M193" s="53"/>
    </row>
    <row r="194" spans="1:13" s="1" customFormat="1" ht="67.5" customHeight="1" x14ac:dyDescent="0.2">
      <c r="A194" s="51"/>
      <c r="B194" s="29"/>
      <c r="C194" s="29"/>
      <c r="D194" s="29"/>
      <c r="E194" s="29"/>
      <c r="F194" s="140"/>
      <c r="G194" s="140"/>
      <c r="H194" s="140"/>
      <c r="I194" s="140"/>
      <c r="J194" s="29"/>
      <c r="K194" s="29"/>
      <c r="L194" s="29"/>
      <c r="M194" s="53"/>
    </row>
    <row r="195" spans="1:13" s="1" customFormat="1" ht="409.5" hidden="1" customHeight="1" thickBot="1" x14ac:dyDescent="0.25">
      <c r="A195" s="69"/>
      <c r="B195" s="136"/>
      <c r="C195" s="136"/>
      <c r="D195" s="136"/>
      <c r="E195" s="136"/>
      <c r="F195" s="136"/>
      <c r="G195" s="136"/>
      <c r="H195" s="136"/>
      <c r="I195" s="430"/>
      <c r="J195" s="430"/>
      <c r="K195" s="430"/>
      <c r="L195" s="430"/>
      <c r="M195" s="71"/>
    </row>
    <row r="196" spans="1:13" s="1" customFormat="1" ht="66.75" customHeight="1" thickBot="1" x14ac:dyDescent="0.25">
      <c r="A196" s="69"/>
      <c r="B196" s="136"/>
      <c r="C196" s="136"/>
      <c r="D196" s="136"/>
      <c r="E196" s="136"/>
      <c r="F196" s="136"/>
      <c r="G196" s="136"/>
      <c r="H196" s="136"/>
      <c r="I196" s="148"/>
      <c r="J196" s="148"/>
      <c r="K196" s="148"/>
      <c r="L196" s="148"/>
      <c r="M196" s="71"/>
    </row>
    <row r="197" spans="1:13" s="1" customFormat="1" ht="66.75" customHeight="1" thickBot="1" x14ac:dyDescent="0.25">
      <c r="A197" s="69"/>
      <c r="B197" s="410" t="s">
        <v>183</v>
      </c>
      <c r="C197" s="410"/>
      <c r="D197" s="410"/>
      <c r="E197" s="410"/>
      <c r="F197" s="410"/>
      <c r="G197" s="410"/>
      <c r="H197" s="410"/>
      <c r="I197" s="410"/>
      <c r="J197" s="410"/>
      <c r="K197" s="410"/>
      <c r="L197" s="410"/>
      <c r="M197" s="71"/>
    </row>
    <row r="198" spans="1:13" s="1" customFormat="1" ht="282.75" customHeight="1" thickBot="1" x14ac:dyDescent="0.25">
      <c r="A198" s="69"/>
      <c r="B198" s="136"/>
      <c r="C198" s="136"/>
      <c r="D198" s="136"/>
      <c r="E198" s="136"/>
      <c r="F198" s="136"/>
      <c r="G198" s="136"/>
      <c r="H198" s="136"/>
      <c r="I198" s="148"/>
      <c r="J198" s="148"/>
      <c r="K198" s="148"/>
      <c r="L198" s="148"/>
      <c r="M198" s="71"/>
    </row>
    <row r="199" spans="1:13" s="1" customFormat="1" ht="24" customHeight="1" x14ac:dyDescent="0.2">
      <c r="A199" s="121"/>
      <c r="B199" s="122"/>
      <c r="C199" s="122"/>
      <c r="D199" s="122"/>
      <c r="E199" s="122"/>
      <c r="F199" s="122"/>
      <c r="G199" s="122"/>
      <c r="H199" s="122"/>
      <c r="I199" s="122"/>
      <c r="J199" s="122"/>
      <c r="K199" s="122"/>
      <c r="L199" s="122"/>
      <c r="M199" s="123"/>
    </row>
    <row r="200" spans="1:13" s="1" customFormat="1" ht="28.5" customHeight="1" x14ac:dyDescent="0.2">
      <c r="A200" s="381" t="str">
        <f>CONCATENATE("SITUAZIONE PATRIMONIALE AL 31 DICEMBRE ",K3)</f>
        <v>SITUAZIONE PATRIMONIALE AL 31 DICEMBRE 2025</v>
      </c>
      <c r="B200" s="382"/>
      <c r="C200" s="382"/>
      <c r="D200" s="382"/>
      <c r="E200" s="382"/>
      <c r="F200" s="382"/>
      <c r="G200" s="382"/>
      <c r="H200" s="382"/>
      <c r="I200" s="382"/>
      <c r="J200" s="382"/>
      <c r="K200" s="382"/>
      <c r="L200" s="382"/>
      <c r="M200" s="383"/>
    </row>
    <row r="201" spans="1:13" s="1" customFormat="1" x14ac:dyDescent="0.2">
      <c r="A201" s="149"/>
      <c r="B201" s="52"/>
      <c r="C201" s="52"/>
      <c r="D201" s="52"/>
      <c r="E201" s="52"/>
      <c r="F201" s="52"/>
      <c r="G201" s="52"/>
      <c r="H201" s="52"/>
      <c r="I201" s="52"/>
      <c r="J201" s="150"/>
      <c r="K201" s="52"/>
      <c r="L201" s="150"/>
      <c r="M201" s="79"/>
    </row>
    <row r="202" spans="1:13" s="1" customFormat="1" ht="21" customHeight="1" x14ac:dyDescent="0.2">
      <c r="A202" s="51"/>
      <c r="B202" s="31"/>
      <c r="C202" s="31"/>
      <c r="D202" s="31"/>
      <c r="E202" s="31"/>
      <c r="F202" s="31"/>
      <c r="G202" s="31"/>
      <c r="H202" s="31"/>
      <c r="I202" s="31"/>
      <c r="J202" s="151" t="s">
        <v>66</v>
      </c>
      <c r="K202" s="152"/>
      <c r="L202" s="151" t="s">
        <v>67</v>
      </c>
      <c r="M202" s="53"/>
    </row>
    <row r="203" spans="1:13" s="1" customFormat="1" ht="9" customHeight="1" thickBot="1" x14ac:dyDescent="0.25">
      <c r="A203" s="149"/>
      <c r="B203" s="29"/>
      <c r="C203" s="29"/>
      <c r="D203" s="29"/>
      <c r="E203" s="29"/>
      <c r="F203" s="29"/>
      <c r="G203" s="29"/>
      <c r="H203" s="29"/>
      <c r="I203" s="29"/>
      <c r="J203" s="91"/>
      <c r="K203" s="29"/>
      <c r="L203" s="91"/>
      <c r="M203" s="79"/>
    </row>
    <row r="204" spans="1:13" s="1" customFormat="1" ht="18.75" customHeight="1" thickBot="1" x14ac:dyDescent="0.25">
      <c r="A204" s="51"/>
      <c r="B204" s="124"/>
      <c r="C204" s="29"/>
      <c r="D204" s="29"/>
      <c r="E204" s="81" t="s">
        <v>74</v>
      </c>
      <c r="F204" s="297" t="s">
        <v>69</v>
      </c>
      <c r="G204" s="297"/>
      <c r="H204" s="297"/>
      <c r="I204" s="29"/>
      <c r="J204" s="153">
        <v>0</v>
      </c>
      <c r="K204" s="145" t="s">
        <v>174</v>
      </c>
      <c r="L204" s="106"/>
      <c r="M204" s="53"/>
    </row>
    <row r="205" spans="1:13" s="1" customFormat="1" ht="9" customHeight="1" x14ac:dyDescent="0.2">
      <c r="A205" s="154"/>
      <c r="B205" s="31"/>
      <c r="C205" s="31"/>
      <c r="D205" s="31"/>
      <c r="E205" s="31"/>
      <c r="F205" s="31"/>
      <c r="G205" s="31"/>
      <c r="H205" s="31"/>
      <c r="I205" s="31"/>
      <c r="J205" s="155"/>
      <c r="K205" s="31"/>
      <c r="L205" s="155"/>
      <c r="M205" s="53"/>
    </row>
    <row r="206" spans="1:13" s="1" customFormat="1" ht="9" customHeight="1" thickBot="1" x14ac:dyDescent="0.25">
      <c r="A206" s="51"/>
      <c r="B206" s="29"/>
      <c r="C206" s="29"/>
      <c r="D206" s="29"/>
      <c r="E206" s="29"/>
      <c r="F206" s="29"/>
      <c r="G206" s="29"/>
      <c r="H206" s="29"/>
      <c r="I206" s="29"/>
      <c r="J206" s="98"/>
      <c r="K206" s="29"/>
      <c r="L206" s="98"/>
      <c r="M206" s="53"/>
    </row>
    <row r="207" spans="1:13" s="1" customFormat="1" ht="18.75" customHeight="1" thickBot="1" x14ac:dyDescent="0.25">
      <c r="A207" s="51"/>
      <c r="B207" s="124"/>
      <c r="C207" s="29"/>
      <c r="D207" s="29"/>
      <c r="E207" s="81" t="s">
        <v>76</v>
      </c>
      <c r="F207" s="297" t="s">
        <v>71</v>
      </c>
      <c r="G207" s="297"/>
      <c r="H207" s="297"/>
      <c r="I207" s="29"/>
      <c r="J207" s="98"/>
      <c r="K207" s="29"/>
      <c r="L207" s="98"/>
      <c r="M207" s="53"/>
    </row>
    <row r="208" spans="1:13" s="1" customFormat="1" ht="12.75" customHeight="1" x14ac:dyDescent="0.2">
      <c r="A208" s="51"/>
      <c r="B208" s="29"/>
      <c r="C208" s="29"/>
      <c r="D208" s="29"/>
      <c r="E208" s="29"/>
      <c r="F208" s="29"/>
      <c r="G208" s="29"/>
      <c r="H208" s="29"/>
      <c r="I208" s="29"/>
      <c r="J208" s="98"/>
      <c r="K208" s="29"/>
      <c r="L208" s="98"/>
      <c r="M208" s="53"/>
    </row>
    <row r="209" spans="1:13" s="1" customFormat="1" ht="27.75" customHeight="1" x14ac:dyDescent="0.2">
      <c r="A209" s="51"/>
      <c r="B209" s="29"/>
      <c r="C209" s="29"/>
      <c r="D209" s="29"/>
      <c r="E209" s="421" t="s">
        <v>72</v>
      </c>
      <c r="F209" s="422"/>
      <c r="G209" s="423" t="s">
        <v>73</v>
      </c>
      <c r="H209" s="424"/>
      <c r="I209" s="156"/>
      <c r="J209" s="98"/>
      <c r="K209" s="29"/>
      <c r="L209" s="98"/>
      <c r="M209" s="53"/>
    </row>
    <row r="210" spans="1:13" s="1" customFormat="1" ht="16.5" customHeight="1" x14ac:dyDescent="0.2">
      <c r="A210" s="51"/>
      <c r="B210" s="29"/>
      <c r="C210" s="157"/>
      <c r="D210" s="158">
        <v>1</v>
      </c>
      <c r="E210" s="417"/>
      <c r="F210" s="418"/>
      <c r="G210" s="419"/>
      <c r="H210" s="420"/>
      <c r="I210" s="145" t="s">
        <v>114</v>
      </c>
      <c r="J210" s="153">
        <v>0</v>
      </c>
      <c r="K210" s="145" t="s">
        <v>161</v>
      </c>
      <c r="L210" s="153">
        <v>0</v>
      </c>
      <c r="M210" s="53"/>
    </row>
    <row r="211" spans="1:13" s="1" customFormat="1" ht="16.5" customHeight="1" x14ac:dyDescent="0.2">
      <c r="A211" s="51"/>
      <c r="B211" s="29"/>
      <c r="C211" s="157"/>
      <c r="D211" s="158">
        <v>2</v>
      </c>
      <c r="E211" s="413"/>
      <c r="F211" s="414"/>
      <c r="G211" s="415"/>
      <c r="H211" s="416"/>
      <c r="I211" s="145" t="s">
        <v>114</v>
      </c>
      <c r="J211" s="153">
        <v>0</v>
      </c>
      <c r="K211" s="145" t="s">
        <v>161</v>
      </c>
      <c r="L211" s="153">
        <v>0</v>
      </c>
      <c r="M211" s="53"/>
    </row>
    <row r="212" spans="1:13" s="1" customFormat="1" ht="16.5" customHeight="1" x14ac:dyDescent="0.2">
      <c r="A212" s="51"/>
      <c r="B212" s="29"/>
      <c r="C212" s="157"/>
      <c r="D212" s="158">
        <v>3</v>
      </c>
      <c r="E212" s="413"/>
      <c r="F212" s="414"/>
      <c r="G212" s="415"/>
      <c r="H212" s="416"/>
      <c r="I212" s="145" t="s">
        <v>114</v>
      </c>
      <c r="J212" s="153">
        <v>0</v>
      </c>
      <c r="K212" s="145" t="s">
        <v>161</v>
      </c>
      <c r="L212" s="153">
        <v>0</v>
      </c>
      <c r="M212" s="53"/>
    </row>
    <row r="213" spans="1:13" s="1" customFormat="1" ht="9" customHeight="1" x14ac:dyDescent="0.2">
      <c r="A213" s="51"/>
      <c r="B213" s="29"/>
      <c r="C213" s="29"/>
      <c r="D213" s="29"/>
      <c r="E213" s="29"/>
      <c r="F213" s="29"/>
      <c r="G213" s="29"/>
      <c r="H213" s="29"/>
      <c r="I213" s="29"/>
      <c r="J213" s="98"/>
      <c r="K213" s="29"/>
      <c r="L213" s="98"/>
      <c r="M213" s="53"/>
    </row>
    <row r="214" spans="1:13" s="1" customFormat="1" ht="15" customHeight="1" x14ac:dyDescent="0.2">
      <c r="A214" s="51"/>
      <c r="B214" s="29"/>
      <c r="C214" s="29"/>
      <c r="D214" s="29"/>
      <c r="E214" s="29"/>
      <c r="F214" s="29"/>
      <c r="G214" s="29"/>
      <c r="H214" s="29"/>
      <c r="I214" s="159" t="s">
        <v>78</v>
      </c>
      <c r="J214" s="160">
        <f>SUM(J210:J212)</f>
        <v>0</v>
      </c>
      <c r="K214" s="29"/>
      <c r="L214" s="161">
        <f>SUM(L210:L212)</f>
        <v>0</v>
      </c>
      <c r="M214" s="60"/>
    </row>
    <row r="215" spans="1:13" s="1" customFormat="1" ht="9" customHeight="1" x14ac:dyDescent="0.2">
      <c r="A215" s="51"/>
      <c r="B215" s="29"/>
      <c r="C215" s="29"/>
      <c r="D215" s="29"/>
      <c r="E215" s="29"/>
      <c r="F215" s="29"/>
      <c r="G215" s="29"/>
      <c r="H215" s="29"/>
      <c r="I215" s="162"/>
      <c r="J215" s="139"/>
      <c r="K215" s="29"/>
      <c r="L215" s="139"/>
      <c r="M215" s="53"/>
    </row>
    <row r="216" spans="1:13" s="1" customFormat="1" ht="15" customHeight="1" x14ac:dyDescent="0.2">
      <c r="A216" s="51"/>
      <c r="B216" s="29"/>
      <c r="C216" s="29"/>
      <c r="D216" s="29"/>
      <c r="E216" s="29"/>
      <c r="F216" s="29"/>
      <c r="G216" s="29"/>
      <c r="H216" s="29"/>
      <c r="I216" s="163" t="s">
        <v>164</v>
      </c>
      <c r="J216" s="160">
        <f>SUM(J204+J214-L214)</f>
        <v>0</v>
      </c>
      <c r="K216" s="29"/>
      <c r="L216" s="139"/>
      <c r="M216" s="53"/>
    </row>
    <row r="217" spans="1:13" s="1" customFormat="1" ht="9" customHeight="1" thickBot="1" x14ac:dyDescent="0.25">
      <c r="A217" s="51"/>
      <c r="B217" s="29"/>
      <c r="C217" s="29"/>
      <c r="D217" s="29"/>
      <c r="E217" s="29"/>
      <c r="F217" s="29"/>
      <c r="G217" s="29"/>
      <c r="H217" s="29"/>
      <c r="I217" s="162"/>
      <c r="J217" s="139"/>
      <c r="K217" s="29"/>
      <c r="L217" s="139"/>
      <c r="M217" s="53"/>
    </row>
    <row r="218" spans="1:13" s="1" customFormat="1" ht="18.75" customHeight="1" thickBot="1" x14ac:dyDescent="0.25">
      <c r="A218" s="51"/>
      <c r="B218" s="29"/>
      <c r="C218" s="29"/>
      <c r="D218" s="29"/>
      <c r="E218" s="81" t="s">
        <v>76</v>
      </c>
      <c r="F218" s="402" t="s">
        <v>144</v>
      </c>
      <c r="G218" s="403"/>
      <c r="H218" s="404"/>
      <c r="I218" s="162"/>
      <c r="J218" s="139"/>
      <c r="K218" s="29"/>
      <c r="L218" s="139"/>
      <c r="M218" s="53"/>
    </row>
    <row r="219" spans="1:13" s="1" customFormat="1" ht="15" customHeight="1" x14ac:dyDescent="0.2">
      <c r="A219" s="51"/>
      <c r="B219" s="29"/>
      <c r="C219" s="29"/>
      <c r="D219" s="29"/>
      <c r="E219" s="29"/>
      <c r="F219" s="29"/>
      <c r="G219" s="29"/>
      <c r="H219" s="29"/>
      <c r="I219" s="162"/>
      <c r="J219" s="139"/>
      <c r="K219" s="29"/>
      <c r="L219" s="139"/>
      <c r="M219" s="53"/>
    </row>
    <row r="220" spans="1:13" s="1" customFormat="1" ht="27.6" customHeight="1" x14ac:dyDescent="0.2">
      <c r="A220" s="51"/>
      <c r="B220" s="29"/>
      <c r="C220" s="29"/>
      <c r="D220" s="29"/>
      <c r="E220" s="421" t="s">
        <v>72</v>
      </c>
      <c r="F220" s="422"/>
      <c r="G220" s="423" t="s">
        <v>145</v>
      </c>
      <c r="H220" s="424"/>
      <c r="I220" s="162"/>
      <c r="J220" s="139"/>
      <c r="K220" s="29"/>
      <c r="L220" s="139"/>
      <c r="M220" s="53"/>
    </row>
    <row r="221" spans="1:13" s="1" customFormat="1" ht="16.5" customHeight="1" x14ac:dyDescent="0.2">
      <c r="A221" s="51"/>
      <c r="B221" s="29"/>
      <c r="C221" s="29"/>
      <c r="D221" s="158">
        <v>1</v>
      </c>
      <c r="E221" s="417"/>
      <c r="F221" s="418"/>
      <c r="G221" s="419"/>
      <c r="H221" s="420"/>
      <c r="I221" s="145" t="s">
        <v>114</v>
      </c>
      <c r="J221" s="153">
        <v>0</v>
      </c>
      <c r="K221" s="145" t="s">
        <v>114</v>
      </c>
      <c r="L221" s="139"/>
      <c r="M221" s="53"/>
    </row>
    <row r="222" spans="1:13" s="1" customFormat="1" ht="16.5" customHeight="1" x14ac:dyDescent="0.2">
      <c r="A222" s="51"/>
      <c r="B222" s="29"/>
      <c r="C222" s="29"/>
      <c r="D222" s="158">
        <v>2</v>
      </c>
      <c r="E222" s="417"/>
      <c r="F222" s="418"/>
      <c r="G222" s="419"/>
      <c r="H222" s="420"/>
      <c r="I222" s="145" t="s">
        <v>114</v>
      </c>
      <c r="J222" s="153">
        <v>0</v>
      </c>
      <c r="K222" s="145" t="s">
        <v>114</v>
      </c>
      <c r="L222" s="139"/>
      <c r="M222" s="53"/>
    </row>
    <row r="223" spans="1:13" s="1" customFormat="1" ht="9" customHeight="1" x14ac:dyDescent="0.2">
      <c r="A223" s="51"/>
      <c r="B223" s="29"/>
      <c r="C223" s="29"/>
      <c r="D223" s="55"/>
      <c r="E223" s="29"/>
      <c r="F223" s="29"/>
      <c r="G223" s="29"/>
      <c r="H223" s="29"/>
      <c r="I223" s="162"/>
      <c r="J223" s="164"/>
      <c r="K223" s="29"/>
      <c r="L223" s="139"/>
      <c r="M223" s="53"/>
    </row>
    <row r="224" spans="1:13" s="1" customFormat="1" ht="15" customHeight="1" x14ac:dyDescent="0.2">
      <c r="A224" s="51"/>
      <c r="B224" s="29"/>
      <c r="C224" s="29"/>
      <c r="D224" s="29"/>
      <c r="E224" s="29"/>
      <c r="F224" s="29"/>
      <c r="G224" s="29"/>
      <c r="H224" s="29"/>
      <c r="I224" s="159" t="s">
        <v>148</v>
      </c>
      <c r="J224" s="165">
        <f>SUM(J221:J222)</f>
        <v>0</v>
      </c>
      <c r="K224" s="29"/>
      <c r="L224" s="139"/>
      <c r="M224" s="53"/>
    </row>
    <row r="225" spans="1:13" s="1" customFormat="1" ht="9" customHeight="1" x14ac:dyDescent="0.2">
      <c r="A225" s="51"/>
      <c r="B225" s="31"/>
      <c r="C225" s="31"/>
      <c r="D225" s="31"/>
      <c r="E225" s="31"/>
      <c r="F225" s="31"/>
      <c r="G225" s="31"/>
      <c r="H225" s="31"/>
      <c r="I225" s="31"/>
      <c r="J225" s="166"/>
      <c r="K225" s="31"/>
      <c r="L225" s="166"/>
      <c r="M225" s="53"/>
    </row>
    <row r="226" spans="1:13" s="1" customFormat="1" ht="5.25" customHeight="1" x14ac:dyDescent="0.2">
      <c r="A226" s="51"/>
      <c r="B226" s="29"/>
      <c r="C226" s="29"/>
      <c r="D226" s="29"/>
      <c r="E226" s="29"/>
      <c r="F226" s="29"/>
      <c r="G226" s="29"/>
      <c r="H226" s="29"/>
      <c r="I226" s="29"/>
      <c r="J226" s="98"/>
      <c r="K226" s="29"/>
      <c r="L226" s="98"/>
      <c r="M226" s="53"/>
    </row>
    <row r="227" spans="1:13" s="1" customFormat="1" ht="5.25" customHeight="1" thickBot="1" x14ac:dyDescent="0.25">
      <c r="A227" s="51"/>
      <c r="B227" s="29"/>
      <c r="C227" s="29"/>
      <c r="D227" s="29"/>
      <c r="E227" s="29"/>
      <c r="F227" s="29"/>
      <c r="G227" s="29"/>
      <c r="H227" s="29"/>
      <c r="I227" s="29"/>
      <c r="J227" s="98"/>
      <c r="K227" s="29"/>
      <c r="L227" s="98"/>
      <c r="M227" s="53"/>
    </row>
    <row r="228" spans="1:13" s="1" customFormat="1" ht="18.75" customHeight="1" thickBot="1" x14ac:dyDescent="0.25">
      <c r="A228" s="51"/>
      <c r="B228" s="124"/>
      <c r="C228" s="124"/>
      <c r="D228" s="124"/>
      <c r="E228" s="81" t="s">
        <v>79</v>
      </c>
      <c r="F228" s="297" t="s">
        <v>75</v>
      </c>
      <c r="G228" s="297"/>
      <c r="H228" s="297"/>
      <c r="I228" s="29"/>
      <c r="J228" s="98"/>
      <c r="K228" s="29"/>
      <c r="L228" s="98"/>
      <c r="M228" s="53"/>
    </row>
    <row r="229" spans="1:13" s="1" customFormat="1" ht="15" customHeight="1" x14ac:dyDescent="0.2">
      <c r="A229" s="51"/>
      <c r="B229" s="124"/>
      <c r="C229" s="124"/>
      <c r="D229" s="124"/>
      <c r="E229" s="80"/>
      <c r="F229" s="167"/>
      <c r="G229" s="167"/>
      <c r="H229" s="167"/>
      <c r="I229" s="29"/>
      <c r="J229" s="98"/>
      <c r="K229" s="29"/>
      <c r="L229" s="98"/>
      <c r="M229" s="53"/>
    </row>
    <row r="230" spans="1:13" s="1" customFormat="1" ht="16.5" customHeight="1" x14ac:dyDescent="0.2">
      <c r="A230" s="51"/>
      <c r="B230" s="29"/>
      <c r="C230" s="29" t="s">
        <v>177</v>
      </c>
      <c r="D230" s="29"/>
      <c r="E230" s="29"/>
      <c r="F230" s="29"/>
      <c r="G230" s="29"/>
      <c r="H230" s="29"/>
      <c r="I230" s="48"/>
      <c r="J230" s="97">
        <v>0</v>
      </c>
      <c r="K230" s="145" t="s">
        <v>114</v>
      </c>
      <c r="L230" s="106"/>
      <c r="M230" s="53"/>
    </row>
    <row r="231" spans="1:13" s="1" customFormat="1" ht="16.5" customHeight="1" x14ac:dyDescent="0.2">
      <c r="A231" s="51"/>
      <c r="B231" s="29"/>
      <c r="C231" s="29" t="s">
        <v>176</v>
      </c>
      <c r="D231" s="29"/>
      <c r="E231" s="29"/>
      <c r="F231" s="29"/>
      <c r="G231" s="29"/>
      <c r="H231" s="29"/>
      <c r="I231" s="48"/>
      <c r="J231" s="97">
        <v>0</v>
      </c>
      <c r="K231" s="145" t="s">
        <v>114</v>
      </c>
      <c r="L231" s="106"/>
      <c r="M231" s="53"/>
    </row>
    <row r="232" spans="1:13" s="1" customFormat="1" ht="16.5" customHeight="1" x14ac:dyDescent="0.2">
      <c r="A232" s="51"/>
      <c r="B232" s="29"/>
      <c r="C232" s="29" t="s">
        <v>175</v>
      </c>
      <c r="D232" s="29"/>
      <c r="E232" s="29"/>
      <c r="F232" s="29"/>
      <c r="G232" s="29"/>
      <c r="H232" s="29"/>
      <c r="I232" s="29"/>
      <c r="J232" s="97">
        <v>0</v>
      </c>
      <c r="K232" s="145" t="s">
        <v>114</v>
      </c>
      <c r="L232" s="106"/>
      <c r="M232" s="53"/>
    </row>
    <row r="233" spans="1:13" s="1" customFormat="1" ht="16.5" customHeight="1" x14ac:dyDescent="0.2">
      <c r="A233" s="51"/>
      <c r="B233" s="29"/>
      <c r="C233" s="260" t="s">
        <v>165</v>
      </c>
      <c r="D233" s="260"/>
      <c r="E233" s="260"/>
      <c r="F233" s="260"/>
      <c r="G233" s="260"/>
      <c r="H233" s="260"/>
      <c r="I233" s="29"/>
      <c r="J233" s="97">
        <v>0</v>
      </c>
      <c r="K233" s="145" t="s">
        <v>114</v>
      </c>
      <c r="L233" s="106"/>
      <c r="M233" s="53"/>
    </row>
    <row r="234" spans="1:13" s="1" customFormat="1" ht="9" customHeight="1" x14ac:dyDescent="0.2">
      <c r="A234" s="51"/>
      <c r="B234" s="29"/>
      <c r="C234" s="29"/>
      <c r="D234" s="29"/>
      <c r="E234" s="29"/>
      <c r="F234" s="29"/>
      <c r="G234" s="29"/>
      <c r="H234" s="29"/>
      <c r="I234" s="29"/>
      <c r="J234" s="98"/>
      <c r="K234" s="29"/>
      <c r="L234" s="98"/>
      <c r="M234" s="53"/>
    </row>
    <row r="235" spans="1:13" s="1" customFormat="1" ht="16.5" customHeight="1" x14ac:dyDescent="0.2">
      <c r="A235" s="51"/>
      <c r="B235" s="29"/>
      <c r="C235" s="29"/>
      <c r="D235" s="29"/>
      <c r="E235" s="29"/>
      <c r="F235" s="29"/>
      <c r="G235" s="29"/>
      <c r="H235" s="29"/>
      <c r="I235" s="159" t="s">
        <v>149</v>
      </c>
      <c r="J235" s="160">
        <f>SUM(J230:J233)</f>
        <v>0</v>
      </c>
      <c r="K235" s="29"/>
      <c r="L235" s="139"/>
      <c r="M235" s="53"/>
    </row>
    <row r="236" spans="1:13" s="1" customFormat="1" ht="9" customHeight="1" x14ac:dyDescent="0.2">
      <c r="A236" s="154"/>
      <c r="B236" s="31"/>
      <c r="C236" s="31"/>
      <c r="D236" s="31"/>
      <c r="E236" s="31"/>
      <c r="F236" s="31"/>
      <c r="G236" s="31"/>
      <c r="H236" s="31"/>
      <c r="I236" s="31"/>
      <c r="J236" s="155"/>
      <c r="K236" s="31"/>
      <c r="L236" s="155"/>
      <c r="M236" s="53"/>
    </row>
    <row r="237" spans="1:13" s="1" customFormat="1" ht="15" customHeight="1" thickBot="1" x14ac:dyDescent="0.25">
      <c r="A237" s="51"/>
      <c r="B237" s="52"/>
      <c r="C237" s="52"/>
      <c r="D237" s="52"/>
      <c r="E237" s="52"/>
      <c r="F237" s="52"/>
      <c r="G237" s="52"/>
      <c r="H237" s="52"/>
      <c r="I237" s="52"/>
      <c r="J237" s="168"/>
      <c r="K237" s="52"/>
      <c r="L237" s="168"/>
      <c r="M237" s="53"/>
    </row>
    <row r="238" spans="1:13" s="1" customFormat="1" ht="18.75" customHeight="1" thickBot="1" x14ac:dyDescent="0.25">
      <c r="A238" s="51"/>
      <c r="B238" s="124"/>
      <c r="C238" s="124"/>
      <c r="D238" s="124"/>
      <c r="E238" s="81" t="s">
        <v>146</v>
      </c>
      <c r="F238" s="297" t="s">
        <v>77</v>
      </c>
      <c r="G238" s="297"/>
      <c r="H238" s="297"/>
      <c r="I238" s="29"/>
      <c r="J238" s="98"/>
      <c r="K238" s="29"/>
      <c r="L238" s="98"/>
      <c r="M238" s="53"/>
    </row>
    <row r="239" spans="1:13" s="1" customFormat="1" ht="15" customHeight="1" x14ac:dyDescent="0.2">
      <c r="A239" s="51"/>
      <c r="B239" s="124"/>
      <c r="C239" s="124"/>
      <c r="D239" s="124"/>
      <c r="E239" s="80"/>
      <c r="F239" s="167"/>
      <c r="G239" s="167"/>
      <c r="H239" s="167"/>
      <c r="I239" s="29"/>
      <c r="J239" s="98"/>
      <c r="K239" s="29"/>
      <c r="L239" s="98"/>
      <c r="M239" s="53"/>
    </row>
    <row r="240" spans="1:13" s="1" customFormat="1" ht="16.5" customHeight="1" x14ac:dyDescent="0.2">
      <c r="A240" s="51"/>
      <c r="B240" s="29"/>
      <c r="C240" s="29" t="s">
        <v>179</v>
      </c>
      <c r="D240" s="29"/>
      <c r="E240" s="29"/>
      <c r="F240" s="29"/>
      <c r="G240" s="29"/>
      <c r="H240" s="29"/>
      <c r="I240" s="29"/>
      <c r="J240" s="29"/>
      <c r="K240" s="169" t="s">
        <v>114</v>
      </c>
      <c r="L240" s="93">
        <v>0</v>
      </c>
      <c r="M240" s="170"/>
    </row>
    <row r="241" spans="1:13" s="1" customFormat="1" ht="16.5" customHeight="1" x14ac:dyDescent="0.2">
      <c r="A241" s="51"/>
      <c r="B241" s="29"/>
      <c r="C241" s="260" t="s">
        <v>118</v>
      </c>
      <c r="D241" s="260"/>
      <c r="E241" s="260"/>
      <c r="F241" s="260"/>
      <c r="G241" s="260"/>
      <c r="H241" s="260"/>
      <c r="I241" s="29"/>
      <c r="J241" s="106"/>
      <c r="K241" s="169" t="s">
        <v>114</v>
      </c>
      <c r="L241" s="94">
        <v>0</v>
      </c>
      <c r="M241" s="170"/>
    </row>
    <row r="242" spans="1:13" s="1" customFormat="1" ht="16.5" customHeight="1" x14ac:dyDescent="0.2">
      <c r="A242" s="51"/>
      <c r="B242" s="29"/>
      <c r="C242" s="29" t="s">
        <v>178</v>
      </c>
      <c r="D242" s="29"/>
      <c r="E242" s="29"/>
      <c r="F242" s="29"/>
      <c r="G242" s="29"/>
      <c r="H242" s="29"/>
      <c r="I242" s="29"/>
      <c r="J242" s="106"/>
      <c r="K242" s="169" t="s">
        <v>114</v>
      </c>
      <c r="L242" s="93">
        <v>0</v>
      </c>
      <c r="M242" s="170"/>
    </row>
    <row r="243" spans="1:13" s="1" customFormat="1" ht="16.5" customHeight="1" x14ac:dyDescent="0.2">
      <c r="A243" s="51"/>
      <c r="B243" s="29"/>
      <c r="C243" s="260" t="s">
        <v>119</v>
      </c>
      <c r="D243" s="260"/>
      <c r="E243" s="260"/>
      <c r="F243" s="260"/>
      <c r="G243" s="260"/>
      <c r="H243" s="260"/>
      <c r="I243" s="29"/>
      <c r="J243" s="106"/>
      <c r="K243" s="169" t="s">
        <v>114</v>
      </c>
      <c r="L243" s="94">
        <v>0</v>
      </c>
      <c r="M243" s="170"/>
    </row>
    <row r="244" spans="1:13" s="1" customFormat="1" ht="16.5" customHeight="1" x14ac:dyDescent="0.2">
      <c r="A244" s="51"/>
      <c r="B244" s="29"/>
      <c r="C244" s="260" t="s">
        <v>120</v>
      </c>
      <c r="D244" s="260"/>
      <c r="E244" s="260"/>
      <c r="F244" s="260"/>
      <c r="G244" s="260"/>
      <c r="H244" s="260"/>
      <c r="I244" s="29"/>
      <c r="J244" s="106"/>
      <c r="K244" s="169" t="s">
        <v>114</v>
      </c>
      <c r="L244" s="94">
        <v>0</v>
      </c>
      <c r="M244" s="170"/>
    </row>
    <row r="245" spans="1:13" s="1" customFormat="1" ht="16.5" customHeight="1" x14ac:dyDescent="0.2">
      <c r="A245" s="51"/>
      <c r="B245" s="29"/>
      <c r="C245" s="260" t="s">
        <v>121</v>
      </c>
      <c r="D245" s="260"/>
      <c r="E245" s="260"/>
      <c r="F245" s="260"/>
      <c r="G245" s="260"/>
      <c r="H245" s="260"/>
      <c r="I245" s="29"/>
      <c r="J245" s="106"/>
      <c r="K245" s="169" t="s">
        <v>114</v>
      </c>
      <c r="L245" s="93">
        <v>0</v>
      </c>
      <c r="M245" s="170"/>
    </row>
    <row r="246" spans="1:13" s="1" customFormat="1" ht="16.5" customHeight="1" x14ac:dyDescent="0.2">
      <c r="A246" s="51"/>
      <c r="B246" s="29"/>
      <c r="C246" s="29"/>
      <c r="D246" s="29"/>
      <c r="E246" s="29"/>
      <c r="F246" s="29"/>
      <c r="G246" s="29"/>
      <c r="H246" s="29"/>
      <c r="I246" s="29"/>
      <c r="J246" s="171"/>
      <c r="K246" s="29"/>
      <c r="L246" s="172"/>
      <c r="M246" s="53"/>
    </row>
    <row r="247" spans="1:13" s="1" customFormat="1" ht="16.5" customHeight="1" x14ac:dyDescent="0.2">
      <c r="A247" s="51"/>
      <c r="B247" s="29"/>
      <c r="C247" s="29"/>
      <c r="D247" s="29"/>
      <c r="E247" s="29"/>
      <c r="F247" s="29"/>
      <c r="G247" s="29"/>
      <c r="H247" s="29"/>
      <c r="I247" s="173" t="s">
        <v>147</v>
      </c>
      <c r="J247" s="174"/>
      <c r="K247" s="175"/>
      <c r="L247" s="160">
        <f>SUM(L240:L245)</f>
        <v>0</v>
      </c>
      <c r="M247" s="53"/>
    </row>
    <row r="248" spans="1:13" s="1" customFormat="1" ht="9" customHeight="1" x14ac:dyDescent="0.2">
      <c r="A248" s="154"/>
      <c r="B248" s="31"/>
      <c r="C248" s="31"/>
      <c r="D248" s="31"/>
      <c r="E248" s="31"/>
      <c r="F248" s="31"/>
      <c r="G248" s="31"/>
      <c r="H248" s="31"/>
      <c r="I248" s="176"/>
      <c r="J248" s="177"/>
      <c r="K248" s="31"/>
      <c r="L248" s="177"/>
      <c r="M248" s="178"/>
    </row>
    <row r="249" spans="1:13" s="1" customFormat="1" ht="15" customHeight="1" thickBot="1" x14ac:dyDescent="0.25">
      <c r="A249" s="51"/>
      <c r="B249" s="29"/>
      <c r="C249" s="29"/>
      <c r="D249" s="29"/>
      <c r="E249" s="29"/>
      <c r="F249" s="29"/>
      <c r="G249" s="29"/>
      <c r="H249" s="29"/>
      <c r="I249" s="29"/>
      <c r="J249" s="98"/>
      <c r="K249" s="29"/>
      <c r="L249" s="98"/>
      <c r="M249" s="53"/>
    </row>
    <row r="250" spans="1:13" s="1" customFormat="1" ht="22.5" customHeight="1" thickBot="1" x14ac:dyDescent="0.25">
      <c r="A250" s="51"/>
      <c r="B250" s="29"/>
      <c r="C250" s="29"/>
      <c r="D250" s="29"/>
      <c r="E250" s="179"/>
      <c r="F250" s="116" t="s">
        <v>80</v>
      </c>
      <c r="G250" s="441" t="str">
        <f>CONCATENATE("TOTALE ANNO ",K3," (G+H+I-L)")</f>
        <v>TOTALE ANNO 2025 (G+H+I-L)</v>
      </c>
      <c r="H250" s="400"/>
      <c r="I250" s="400"/>
      <c r="J250" s="400"/>
      <c r="K250" s="400"/>
      <c r="L250" s="117">
        <f>SUM(J204+J214-L214+J224+J235-L247)</f>
        <v>0</v>
      </c>
      <c r="M250" s="53"/>
    </row>
    <row r="251" spans="1:13" s="1" customFormat="1" ht="8.1" customHeight="1" x14ac:dyDescent="0.2">
      <c r="A251" s="51"/>
      <c r="B251" s="29"/>
      <c r="C251" s="29"/>
      <c r="D251" s="29"/>
      <c r="E251" s="80"/>
      <c r="F251" s="140"/>
      <c r="G251" s="138"/>
      <c r="H251" s="138"/>
      <c r="I251" s="138"/>
      <c r="J251" s="138"/>
      <c r="K251" s="138"/>
      <c r="L251" s="180"/>
      <c r="M251" s="53"/>
    </row>
    <row r="252" spans="1:13" s="1" customFormat="1" ht="26.25" customHeight="1" thickBot="1" x14ac:dyDescent="0.25">
      <c r="A252" s="69"/>
      <c r="B252" s="435" t="s">
        <v>218</v>
      </c>
      <c r="C252" s="435"/>
      <c r="D252" s="435"/>
      <c r="E252" s="435"/>
      <c r="F252" s="435"/>
      <c r="G252" s="435"/>
      <c r="H252" s="435"/>
      <c r="I252" s="436" t="s">
        <v>219</v>
      </c>
      <c r="J252" s="436"/>
      <c r="K252" s="436"/>
      <c r="L252" s="436"/>
      <c r="M252" s="71"/>
    </row>
    <row r="253" spans="1:13" s="1" customFormat="1" ht="24" customHeight="1" x14ac:dyDescent="0.2">
      <c r="A253" s="121"/>
      <c r="B253" s="181"/>
      <c r="C253" s="181"/>
      <c r="D253" s="181"/>
      <c r="E253" s="181"/>
      <c r="F253" s="181"/>
      <c r="G253" s="181"/>
      <c r="H253" s="181"/>
      <c r="I253" s="181"/>
      <c r="J253" s="181"/>
      <c r="K253" s="181"/>
      <c r="L253" s="181"/>
      <c r="M253" s="123"/>
    </row>
    <row r="254" spans="1:13" s="1" customFormat="1" ht="18.600000000000001" customHeight="1" x14ac:dyDescent="0.2">
      <c r="A254" s="308" t="str">
        <f>CONCATENATE("VERSAMENTI S. MESSE BINATE/TRINATE E COLLETTIVE ALLA DIOCESI ANNO ",K3)</f>
        <v>VERSAMENTI S. MESSE BINATE/TRINATE E COLLETTIVE ALLA DIOCESI ANNO 2025</v>
      </c>
      <c r="B254" s="309"/>
      <c r="C254" s="309"/>
      <c r="D254" s="309"/>
      <c r="E254" s="309"/>
      <c r="F254" s="309"/>
      <c r="G254" s="309"/>
      <c r="H254" s="309"/>
      <c r="I254" s="309"/>
      <c r="J254" s="309"/>
      <c r="K254" s="309"/>
      <c r="L254" s="309"/>
      <c r="M254" s="310"/>
    </row>
    <row r="255" spans="1:13" s="1" customFormat="1" ht="18.600000000000001" customHeight="1" x14ac:dyDescent="0.2">
      <c r="A255" s="311"/>
      <c r="B255" s="312"/>
      <c r="C255" s="312"/>
      <c r="D255" s="312"/>
      <c r="E255" s="312"/>
      <c r="F255" s="312"/>
      <c r="G255" s="312"/>
      <c r="H255" s="312"/>
      <c r="I255" s="312"/>
      <c r="J255" s="312"/>
      <c r="K255" s="312"/>
      <c r="L255" s="312"/>
      <c r="M255" s="313"/>
    </row>
    <row r="256" spans="1:13" s="1" customFormat="1" ht="20.25" customHeight="1" thickBot="1" x14ac:dyDescent="0.25">
      <c r="A256" s="51"/>
      <c r="B256" s="182"/>
      <c r="C256" s="52"/>
      <c r="D256" s="52"/>
      <c r="E256" s="52"/>
      <c r="F256" s="182"/>
      <c r="G256" s="52"/>
      <c r="H256" s="52"/>
      <c r="I256" s="52"/>
      <c r="J256" s="52"/>
      <c r="K256" s="52"/>
      <c r="L256" s="52"/>
      <c r="M256" s="79"/>
    </row>
    <row r="257" spans="1:16" s="1" customFormat="1" ht="18.75" customHeight="1" thickBot="1" x14ac:dyDescent="0.25">
      <c r="A257" s="51"/>
      <c r="B257" s="66"/>
      <c r="C257" s="29"/>
      <c r="D257" s="29"/>
      <c r="E257" s="183" t="s">
        <v>113</v>
      </c>
      <c r="F257" s="402" t="str">
        <f>CONCATENATE("Versamenti S. Messe alla Diocesi anno ",K3)</f>
        <v>Versamenti S. Messe alla Diocesi anno 2025</v>
      </c>
      <c r="G257" s="403"/>
      <c r="H257" s="403"/>
      <c r="I257" s="403"/>
      <c r="J257" s="404"/>
      <c r="K257" s="29"/>
      <c r="L257" s="184"/>
      <c r="M257" s="53"/>
    </row>
    <row r="258" spans="1:16" s="1" customFormat="1" ht="16.5" customHeight="1" x14ac:dyDescent="0.2">
      <c r="A258" s="51"/>
      <c r="B258" s="66"/>
      <c r="C258" s="29"/>
      <c r="D258" s="66"/>
      <c r="E258" s="82"/>
      <c r="F258" s="314"/>
      <c r="G258" s="314"/>
      <c r="H258" s="314"/>
      <c r="I258" s="314"/>
      <c r="J258" s="29"/>
      <c r="K258" s="92"/>
      <c r="L258" s="66"/>
      <c r="M258" s="53"/>
    </row>
    <row r="259" spans="1:16" s="1" customFormat="1" ht="9" customHeight="1" x14ac:dyDescent="0.2">
      <c r="A259" s="51"/>
      <c r="B259" s="66"/>
      <c r="C259" s="29"/>
      <c r="D259" s="29"/>
      <c r="E259" s="29"/>
      <c r="F259" s="29"/>
      <c r="G259" s="29"/>
      <c r="H259" s="29"/>
      <c r="I259" s="29"/>
      <c r="J259" s="29"/>
      <c r="K259" s="106"/>
      <c r="L259" s="66"/>
      <c r="M259" s="53"/>
    </row>
    <row r="260" spans="1:16" s="1" customFormat="1" ht="22.5" customHeight="1" x14ac:dyDescent="0.2">
      <c r="A260" s="51"/>
      <c r="B260" s="66"/>
      <c r="C260" s="29"/>
      <c r="D260" s="29"/>
      <c r="E260" s="29"/>
      <c r="F260" s="30" t="s">
        <v>150</v>
      </c>
      <c r="G260" s="29"/>
      <c r="H260" s="29" t="s">
        <v>110</v>
      </c>
      <c r="I260" s="185"/>
      <c r="J260" s="186" t="s">
        <v>162</v>
      </c>
      <c r="K260" s="187">
        <f>SUM(I260*7)</f>
        <v>0</v>
      </c>
      <c r="L260" s="29"/>
      <c r="M260" s="53"/>
    </row>
    <row r="261" spans="1:16" s="1" customFormat="1" ht="16.5" customHeight="1" x14ac:dyDescent="0.2">
      <c r="A261" s="51"/>
      <c r="B261" s="66"/>
      <c r="C261" s="29"/>
      <c r="D261" s="66"/>
      <c r="E261" s="82"/>
      <c r="F261" s="315"/>
      <c r="G261" s="315"/>
      <c r="H261" s="315"/>
      <c r="I261" s="315"/>
      <c r="J261" s="66"/>
      <c r="K261" s="92"/>
      <c r="L261" s="66"/>
      <c r="M261" s="53"/>
    </row>
    <row r="262" spans="1:16" s="1" customFormat="1" ht="9" customHeight="1" x14ac:dyDescent="0.2">
      <c r="A262" s="51"/>
      <c r="B262" s="66"/>
      <c r="C262" s="29"/>
      <c r="D262" s="29"/>
      <c r="E262" s="29"/>
      <c r="F262" s="66"/>
      <c r="G262" s="29"/>
      <c r="H262" s="29"/>
      <c r="I262" s="29"/>
      <c r="J262" s="29"/>
      <c r="K262" s="98"/>
      <c r="L262" s="29"/>
      <c r="M262" s="53"/>
    </row>
    <row r="263" spans="1:16" s="1" customFormat="1" ht="22.5" customHeight="1" x14ac:dyDescent="0.2">
      <c r="A263" s="51"/>
      <c r="B263" s="66"/>
      <c r="C263" s="29"/>
      <c r="D263" s="29"/>
      <c r="E263" s="29"/>
      <c r="F263" s="30" t="s">
        <v>112</v>
      </c>
      <c r="G263" s="30"/>
      <c r="H263" s="29" t="s">
        <v>110</v>
      </c>
      <c r="I263" s="188"/>
      <c r="J263" s="186" t="s">
        <v>162</v>
      </c>
      <c r="K263" s="189">
        <v>0</v>
      </c>
      <c r="L263" s="186" t="s">
        <v>162</v>
      </c>
      <c r="M263" s="53"/>
    </row>
    <row r="264" spans="1:16" s="1" customFormat="1" ht="16.5" customHeight="1" x14ac:dyDescent="0.2">
      <c r="A264" s="51"/>
      <c r="B264" s="66"/>
      <c r="C264" s="66"/>
      <c r="D264" s="66"/>
      <c r="E264" s="29"/>
      <c r="F264" s="29"/>
      <c r="G264" s="29"/>
      <c r="H264" s="29"/>
      <c r="I264" s="190"/>
      <c r="J264" s="66"/>
      <c r="K264" s="98"/>
      <c r="L264" s="29"/>
      <c r="M264" s="53"/>
    </row>
    <row r="265" spans="1:16" s="1" customFormat="1" ht="9" customHeight="1" x14ac:dyDescent="0.2">
      <c r="A265" s="51"/>
      <c r="B265" s="66"/>
      <c r="C265" s="29"/>
      <c r="D265" s="29"/>
      <c r="E265" s="440"/>
      <c r="F265" s="322" t="s">
        <v>220</v>
      </c>
      <c r="G265" s="322"/>
      <c r="H265" s="322"/>
      <c r="I265" s="322"/>
      <c r="J265" s="322"/>
      <c r="K265" s="322"/>
      <c r="L265" s="66"/>
      <c r="M265" s="53"/>
    </row>
    <row r="266" spans="1:16" s="1" customFormat="1" ht="9" customHeight="1" x14ac:dyDescent="0.2">
      <c r="A266" s="51"/>
      <c r="B266" s="66"/>
      <c r="C266" s="29"/>
      <c r="D266" s="29"/>
      <c r="E266" s="440"/>
      <c r="F266" s="322"/>
      <c r="G266" s="322"/>
      <c r="H266" s="322"/>
      <c r="I266" s="322"/>
      <c r="J266" s="322"/>
      <c r="K266" s="322"/>
      <c r="L266" s="66"/>
      <c r="M266" s="53"/>
    </row>
    <row r="267" spans="1:16" s="1" customFormat="1" ht="16.5" customHeight="1" x14ac:dyDescent="0.2">
      <c r="A267" s="51"/>
      <c r="B267" s="66"/>
      <c r="C267" s="29"/>
      <c r="D267" s="29"/>
      <c r="E267" s="191"/>
      <c r="F267" s="322" t="s">
        <v>221</v>
      </c>
      <c r="G267" s="322"/>
      <c r="H267" s="322"/>
      <c r="I267" s="322"/>
      <c r="J267" s="322"/>
      <c r="K267" s="192"/>
      <c r="L267" s="193"/>
      <c r="M267" s="53"/>
      <c r="P267" s="6"/>
    </row>
    <row r="268" spans="1:16" s="1" customFormat="1" ht="9" customHeight="1" x14ac:dyDescent="0.2">
      <c r="A268" s="154"/>
      <c r="B268" s="194"/>
      <c r="C268" s="31"/>
      <c r="D268" s="31"/>
      <c r="E268" s="195"/>
      <c r="F268" s="442"/>
      <c r="G268" s="442"/>
      <c r="H268" s="442"/>
      <c r="I268" s="442"/>
      <c r="J268" s="442"/>
      <c r="K268" s="196"/>
      <c r="L268" s="194"/>
      <c r="M268" s="178"/>
      <c r="P268" s="6"/>
    </row>
    <row r="269" spans="1:16" s="1" customFormat="1" ht="10.5" customHeight="1" thickBot="1" x14ac:dyDescent="0.25">
      <c r="A269" s="51"/>
      <c r="B269" s="66"/>
      <c r="C269" s="29"/>
      <c r="D269" s="29"/>
      <c r="E269" s="197"/>
      <c r="F269" s="29"/>
      <c r="G269" s="29"/>
      <c r="H269" s="29"/>
      <c r="I269" s="66"/>
      <c r="J269" s="29"/>
      <c r="K269" s="92"/>
      <c r="L269" s="66"/>
      <c r="M269" s="53"/>
      <c r="P269" s="6"/>
    </row>
    <row r="270" spans="1:16" s="1" customFormat="1" ht="24" customHeight="1" thickBot="1" x14ac:dyDescent="0.25">
      <c r="A270" s="51"/>
      <c r="B270" s="66"/>
      <c r="C270" s="29"/>
      <c r="D270" s="29"/>
      <c r="E270" s="116" t="s">
        <v>184</v>
      </c>
      <c r="F270" s="298" t="str">
        <f>CONCATENATE("TOTALE CALCOLO VERSAMENTI S. MESSE ANNO ",K3)</f>
        <v>TOTALE CALCOLO VERSAMENTI S. MESSE ANNO 2025</v>
      </c>
      <c r="G270" s="299"/>
      <c r="H270" s="299"/>
      <c r="I270" s="299"/>
      <c r="J270" s="300"/>
      <c r="K270" s="198">
        <f>SUM(K260+K263)</f>
        <v>0</v>
      </c>
      <c r="L270" s="66"/>
      <c r="M270" s="53"/>
    </row>
    <row r="271" spans="1:16" s="1" customFormat="1" ht="13.5" customHeight="1" thickBot="1" x14ac:dyDescent="0.25">
      <c r="A271" s="51"/>
      <c r="B271" s="66"/>
      <c r="C271" s="29"/>
      <c r="D271" s="29"/>
      <c r="E271" s="197"/>
      <c r="F271" s="66"/>
      <c r="G271" s="29"/>
      <c r="H271" s="29"/>
      <c r="I271" s="66"/>
      <c r="J271" s="29"/>
      <c r="K271" s="92"/>
      <c r="L271" s="66"/>
      <c r="M271" s="53"/>
    </row>
    <row r="272" spans="1:16" s="1" customFormat="1" ht="24" customHeight="1" x14ac:dyDescent="0.2">
      <c r="A272" s="121"/>
      <c r="B272" s="181"/>
      <c r="C272" s="181"/>
      <c r="D272" s="181"/>
      <c r="E272" s="181"/>
      <c r="F272" s="181"/>
      <c r="G272" s="181"/>
      <c r="H272" s="181"/>
      <c r="I272" s="181"/>
      <c r="J272" s="181"/>
      <c r="K272" s="181"/>
      <c r="L272" s="181"/>
      <c r="M272" s="123"/>
    </row>
    <row r="273" spans="1:18" s="1" customFormat="1" ht="14.25" customHeight="1" x14ac:dyDescent="0.2">
      <c r="A273" s="51"/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53"/>
    </row>
    <row r="274" spans="1:18" s="1" customFormat="1" ht="17.25" customHeight="1" x14ac:dyDescent="0.2">
      <c r="A274" s="51"/>
      <c r="B274" s="29"/>
      <c r="C274" s="449" t="str">
        <f>CONCATENATE("SITUAZIONE FISCALE DELLA PARROCCHIA ANNO ",K3)</f>
        <v>SITUAZIONE FISCALE DELLA PARROCCHIA ANNO 2025</v>
      </c>
      <c r="D274" s="449"/>
      <c r="E274" s="449"/>
      <c r="F274" s="449"/>
      <c r="G274" s="449"/>
      <c r="H274" s="449"/>
      <c r="I274" s="449"/>
      <c r="J274" s="449"/>
      <c r="K274" s="199"/>
      <c r="L274" s="29"/>
      <c r="M274" s="53"/>
    </row>
    <row r="275" spans="1:18" s="1" customFormat="1" ht="17.25" customHeight="1" x14ac:dyDescent="0.2">
      <c r="A275" s="51"/>
      <c r="B275" s="29"/>
      <c r="C275" s="167"/>
      <c r="D275" s="167"/>
      <c r="E275" s="167"/>
      <c r="F275" s="167"/>
      <c r="G275" s="167"/>
      <c r="H275" s="167"/>
      <c r="I275" s="167"/>
      <c r="J275" s="167"/>
      <c r="K275" s="199"/>
      <c r="L275" s="29"/>
      <c r="M275" s="53"/>
    </row>
    <row r="276" spans="1:18" s="1" customFormat="1" ht="24" customHeight="1" x14ac:dyDescent="0.2">
      <c r="A276" s="51"/>
      <c r="B276" s="29"/>
      <c r="C276" s="29"/>
      <c r="D276" s="301" t="s">
        <v>222</v>
      </c>
      <c r="E276" s="301"/>
      <c r="F276" s="301"/>
      <c r="G276" s="67"/>
      <c r="H276" s="49" t="s">
        <v>81</v>
      </c>
      <c r="I276" s="200"/>
      <c r="J276" s="302" t="s">
        <v>82</v>
      </c>
      <c r="K276" s="303"/>
      <c r="L276" s="304"/>
      <c r="M276" s="53"/>
    </row>
    <row r="277" spans="1:18" s="1" customFormat="1" ht="24" customHeight="1" x14ac:dyDescent="0.2">
      <c r="A277" s="51"/>
      <c r="B277" s="29"/>
      <c r="C277" s="29"/>
      <c r="D277" s="301" t="s">
        <v>223</v>
      </c>
      <c r="E277" s="301"/>
      <c r="F277" s="301"/>
      <c r="G277" s="67"/>
      <c r="H277" s="49" t="s">
        <v>83</v>
      </c>
      <c r="I277" s="201"/>
      <c r="J277" s="305"/>
      <c r="K277" s="306"/>
      <c r="L277" s="307"/>
      <c r="M277" s="53"/>
    </row>
    <row r="278" spans="1:18" s="1" customFormat="1" ht="24" customHeight="1" x14ac:dyDescent="0.2">
      <c r="A278" s="51"/>
      <c r="B278" s="29"/>
      <c r="C278" s="301" t="s">
        <v>84</v>
      </c>
      <c r="D278" s="301"/>
      <c r="E278" s="301"/>
      <c r="F278" s="301"/>
      <c r="G278" s="67"/>
      <c r="H278" s="49" t="s">
        <v>83</v>
      </c>
      <c r="I278" s="201"/>
      <c r="J278" s="437" t="s">
        <v>85</v>
      </c>
      <c r="K278" s="438"/>
      <c r="L278" s="439"/>
      <c r="M278" s="53"/>
    </row>
    <row r="279" spans="1:18" s="1" customFormat="1" ht="24" customHeight="1" x14ac:dyDescent="0.2">
      <c r="A279" s="51"/>
      <c r="B279" s="29"/>
      <c r="C279" s="199"/>
      <c r="D279" s="301" t="s">
        <v>86</v>
      </c>
      <c r="E279" s="301"/>
      <c r="F279" s="301"/>
      <c r="G279" s="199"/>
      <c r="H279" s="49" t="s">
        <v>81</v>
      </c>
      <c r="I279" s="201"/>
      <c r="J279" s="305"/>
      <c r="K279" s="306"/>
      <c r="L279" s="307"/>
      <c r="M279" s="53"/>
    </row>
    <row r="280" spans="1:18" s="1" customFormat="1" ht="24" customHeight="1" x14ac:dyDescent="0.2">
      <c r="A280" s="51"/>
      <c r="B280" s="29"/>
      <c r="C280" s="29"/>
      <c r="D280" s="301" t="s">
        <v>166</v>
      </c>
      <c r="E280" s="301"/>
      <c r="F280" s="301"/>
      <c r="G280" s="67"/>
      <c r="H280" s="49" t="s">
        <v>81</v>
      </c>
      <c r="I280" s="201"/>
      <c r="J280" s="437" t="s">
        <v>87</v>
      </c>
      <c r="K280" s="438"/>
      <c r="L280" s="439"/>
      <c r="M280" s="53"/>
    </row>
    <row r="281" spans="1:18" s="1" customFormat="1" ht="24" customHeight="1" x14ac:dyDescent="0.2">
      <c r="A281" s="51"/>
      <c r="B281" s="29"/>
      <c r="C281" s="29"/>
      <c r="D281" s="301" t="s">
        <v>88</v>
      </c>
      <c r="E281" s="301"/>
      <c r="F281" s="301"/>
      <c r="G281" s="67"/>
      <c r="H281" s="49" t="s">
        <v>81</v>
      </c>
      <c r="I281" s="201"/>
      <c r="J281" s="316"/>
      <c r="K281" s="317"/>
      <c r="L281" s="318"/>
      <c r="M281" s="53"/>
    </row>
    <row r="282" spans="1:18" s="1" customFormat="1" ht="21" customHeight="1" thickBot="1" x14ac:dyDescent="0.25">
      <c r="A282" s="51"/>
      <c r="B282" s="29"/>
      <c r="C282" s="29"/>
      <c r="D282" s="29"/>
      <c r="E282" s="29"/>
      <c r="F282" s="199"/>
      <c r="G282" s="199"/>
      <c r="H282" s="199"/>
      <c r="I282" s="199"/>
      <c r="J282" s="199"/>
      <c r="K282" s="199"/>
      <c r="L282" s="29"/>
      <c r="M282" s="53"/>
    </row>
    <row r="283" spans="1:18" s="1" customFormat="1" ht="15.75" customHeight="1" x14ac:dyDescent="0.2">
      <c r="A283" s="51"/>
      <c r="B283" s="29"/>
      <c r="C283" s="29"/>
      <c r="D283" s="319" t="s">
        <v>89</v>
      </c>
      <c r="E283" s="320"/>
      <c r="F283" s="320"/>
      <c r="G283" s="320"/>
      <c r="H283" s="320"/>
      <c r="I283" s="321"/>
      <c r="J283" s="2"/>
      <c r="K283" s="2"/>
      <c r="L283" s="29"/>
      <c r="M283" s="53"/>
      <c r="P283" s="433"/>
      <c r="Q283" s="433"/>
      <c r="R283" s="7"/>
    </row>
    <row r="284" spans="1:18" s="1" customFormat="1" ht="18" customHeight="1" x14ac:dyDescent="0.2">
      <c r="A284" s="51"/>
      <c r="B284" s="29"/>
      <c r="C284" s="29"/>
      <c r="D284" s="446" t="s">
        <v>187</v>
      </c>
      <c r="E284" s="447"/>
      <c r="F284" s="447"/>
      <c r="G284" s="447"/>
      <c r="H284" s="447"/>
      <c r="I284" s="448"/>
      <c r="J284" s="199"/>
      <c r="K284" s="199"/>
      <c r="L284" s="29"/>
      <c r="M284" s="53"/>
    </row>
    <row r="285" spans="1:18" s="1" customFormat="1" ht="18" customHeight="1" thickBot="1" x14ac:dyDescent="0.25">
      <c r="A285" s="51"/>
      <c r="B285" s="29"/>
      <c r="C285" s="29"/>
      <c r="D285" s="443" t="s">
        <v>90</v>
      </c>
      <c r="E285" s="444"/>
      <c r="F285" s="444"/>
      <c r="G285" s="444"/>
      <c r="H285" s="445"/>
      <c r="I285" s="202">
        <v>0</v>
      </c>
      <c r="J285" s="199"/>
      <c r="K285" s="199"/>
      <c r="L285" s="29"/>
      <c r="M285" s="53"/>
      <c r="P285" s="434"/>
      <c r="Q285" s="434"/>
      <c r="R285" s="8"/>
    </row>
    <row r="286" spans="1:18" s="1" customFormat="1" ht="37.5" customHeight="1" thickBot="1" x14ac:dyDescent="0.25">
      <c r="A286" s="69"/>
      <c r="B286" s="203"/>
      <c r="C286" s="203"/>
      <c r="D286" s="204" t="s">
        <v>224</v>
      </c>
      <c r="E286" s="205"/>
      <c r="F286" s="206"/>
      <c r="G286" s="206"/>
      <c r="H286" s="207"/>
      <c r="I286" s="70"/>
      <c r="J286" s="70"/>
      <c r="K286" s="70"/>
      <c r="L286" s="70"/>
      <c r="M286" s="71"/>
    </row>
    <row r="287" spans="1:18" s="1" customFormat="1" ht="24" customHeight="1" x14ac:dyDescent="0.2">
      <c r="A287" s="323"/>
      <c r="B287" s="324"/>
      <c r="C287" s="324"/>
      <c r="D287" s="324"/>
      <c r="E287" s="324"/>
      <c r="F287" s="324"/>
      <c r="G287" s="324"/>
      <c r="H287" s="324"/>
      <c r="I287" s="324"/>
      <c r="J287" s="324"/>
      <c r="K287" s="324"/>
      <c r="L287" s="324"/>
      <c r="M287" s="325"/>
    </row>
    <row r="288" spans="1:18" s="1" customFormat="1" ht="9.75" customHeight="1" thickBot="1" x14ac:dyDescent="0.25">
      <c r="A288" s="51"/>
      <c r="B288" s="66"/>
      <c r="C288" s="29"/>
      <c r="D288" s="29"/>
      <c r="E288" s="29"/>
      <c r="F288" s="66"/>
      <c r="G288" s="29"/>
      <c r="H288" s="29"/>
      <c r="I288" s="29"/>
      <c r="J288" s="29"/>
      <c r="K288" s="29"/>
      <c r="L288" s="29"/>
      <c r="M288" s="208"/>
    </row>
    <row r="289" spans="1:18" s="1" customFormat="1" ht="21" customHeight="1" thickTop="1" x14ac:dyDescent="0.2">
      <c r="A289" s="51"/>
      <c r="B289" s="268" t="s">
        <v>163</v>
      </c>
      <c r="C289" s="269"/>
      <c r="D289" s="269"/>
      <c r="E289" s="269"/>
      <c r="F289" s="269"/>
      <c r="G289" s="270"/>
      <c r="H289" s="253" t="s">
        <v>91</v>
      </c>
      <c r="I289" s="254"/>
      <c r="J289" s="254"/>
      <c r="K289" s="254"/>
      <c r="L289" s="255"/>
      <c r="M289" s="53"/>
    </row>
    <row r="290" spans="1:18" s="1" customFormat="1" ht="9" customHeight="1" x14ac:dyDescent="0.2">
      <c r="A290" s="51"/>
      <c r="B290" s="209"/>
      <c r="C290" s="29"/>
      <c r="D290" s="29"/>
      <c r="E290" s="29"/>
      <c r="F290" s="29"/>
      <c r="G290" s="210"/>
      <c r="H290" s="256"/>
      <c r="I290" s="257"/>
      <c r="J290" s="257"/>
      <c r="K290" s="257"/>
      <c r="L290" s="258"/>
      <c r="M290" s="53"/>
    </row>
    <row r="291" spans="1:18" s="1" customFormat="1" ht="18.75" customHeight="1" x14ac:dyDescent="0.2">
      <c r="A291" s="51"/>
      <c r="B291" s="259" t="s">
        <v>92</v>
      </c>
      <c r="C291" s="260"/>
      <c r="D291" s="260"/>
      <c r="E291" s="260"/>
      <c r="F291" s="260"/>
      <c r="G291" s="261"/>
      <c r="H291" s="32"/>
      <c r="I291" s="33"/>
      <c r="J291" s="262" t="s">
        <v>185</v>
      </c>
      <c r="K291" s="263"/>
      <c r="L291" s="264"/>
      <c r="M291" s="53"/>
    </row>
    <row r="292" spans="1:18" s="1" customFormat="1" ht="18.75" customHeight="1" x14ac:dyDescent="0.2">
      <c r="A292" s="51"/>
      <c r="B292" s="259" t="s">
        <v>93</v>
      </c>
      <c r="C292" s="260"/>
      <c r="D292" s="260"/>
      <c r="E292" s="260"/>
      <c r="F292" s="260"/>
      <c r="G292" s="261"/>
      <c r="H292" s="32"/>
      <c r="I292" s="33"/>
      <c r="J292" s="265"/>
      <c r="K292" s="266"/>
      <c r="L292" s="267"/>
      <c r="M292" s="53"/>
    </row>
    <row r="293" spans="1:18" s="1" customFormat="1" ht="18.75" customHeight="1" x14ac:dyDescent="0.2">
      <c r="A293" s="51"/>
      <c r="B293" s="259" t="s">
        <v>95</v>
      </c>
      <c r="C293" s="260"/>
      <c r="D293" s="260"/>
      <c r="E293" s="260"/>
      <c r="F293" s="260"/>
      <c r="G293" s="261"/>
      <c r="H293" s="280" t="s">
        <v>94</v>
      </c>
      <c r="I293" s="281"/>
      <c r="J293" s="265"/>
      <c r="K293" s="266"/>
      <c r="L293" s="267"/>
      <c r="M293" s="53"/>
    </row>
    <row r="294" spans="1:18" s="1" customFormat="1" ht="18.75" customHeight="1" thickBot="1" x14ac:dyDescent="0.25">
      <c r="A294" s="51"/>
      <c r="B294" s="259"/>
      <c r="C294" s="260"/>
      <c r="D294" s="260"/>
      <c r="E294" s="260"/>
      <c r="F294" s="260"/>
      <c r="G294" s="261"/>
      <c r="H294" s="282"/>
      <c r="I294" s="281"/>
      <c r="J294" s="276" t="s">
        <v>111</v>
      </c>
      <c r="K294" s="277"/>
      <c r="L294" s="278"/>
      <c r="M294" s="53"/>
      <c r="R294" s="9"/>
    </row>
    <row r="295" spans="1:18" s="1" customFormat="1" ht="46.5" customHeight="1" thickBot="1" x14ac:dyDescent="0.25">
      <c r="A295" s="51"/>
      <c r="B295" s="211"/>
      <c r="C295" s="212"/>
      <c r="D295" s="212"/>
      <c r="E295" s="212"/>
      <c r="F295" s="212"/>
      <c r="G295" s="213"/>
      <c r="H295" s="46"/>
      <c r="I295" s="47"/>
      <c r="J295" s="286" t="s">
        <v>186</v>
      </c>
      <c r="K295" s="287"/>
      <c r="L295" s="288"/>
      <c r="M295" s="53"/>
    </row>
    <row r="296" spans="1:18" s="1" customFormat="1" ht="11.25" customHeight="1" thickTop="1" thickBot="1" x14ac:dyDescent="0.25">
      <c r="A296" s="69"/>
      <c r="B296" s="214"/>
      <c r="C296" s="215"/>
      <c r="D296" s="215"/>
      <c r="E296" s="215"/>
      <c r="F296" s="215"/>
      <c r="G296" s="215"/>
      <c r="H296" s="215"/>
      <c r="I296" s="215"/>
      <c r="J296" s="215"/>
      <c r="K296" s="215"/>
      <c r="L296" s="215"/>
      <c r="M296" s="216"/>
    </row>
    <row r="297" spans="1:18" s="1" customFormat="1" ht="13.5" customHeight="1" thickBot="1" x14ac:dyDescent="0.25">
      <c r="A297" s="217"/>
      <c r="B297" s="218"/>
      <c r="C297" s="218"/>
      <c r="D297" s="218"/>
      <c r="E297" s="218"/>
      <c r="F297" s="218"/>
      <c r="G297" s="218"/>
      <c r="H297" s="34"/>
      <c r="I297" s="34"/>
      <c r="J297" s="219"/>
      <c r="K297" s="219"/>
      <c r="L297" s="219"/>
      <c r="M297" s="220"/>
    </row>
    <row r="298" spans="1:18" s="1" customFormat="1" ht="22.5" customHeight="1" thickTop="1" thickBot="1" x14ac:dyDescent="0.25">
      <c r="A298" s="289" t="s">
        <v>96</v>
      </c>
      <c r="B298" s="290"/>
      <c r="C298" s="290"/>
      <c r="D298" s="290"/>
      <c r="E298" s="290"/>
      <c r="F298" s="290"/>
      <c r="G298" s="290"/>
      <c r="H298" s="290"/>
      <c r="I298" s="290"/>
      <c r="J298" s="290"/>
      <c r="K298" s="290"/>
      <c r="L298" s="290"/>
      <c r="M298" s="291"/>
    </row>
    <row r="299" spans="1:18" s="1" customFormat="1" ht="24.95" customHeight="1" thickTop="1" thickBot="1" x14ac:dyDescent="0.25">
      <c r="A299" s="35"/>
      <c r="B299" s="292"/>
      <c r="C299" s="292"/>
      <c r="D299" s="292"/>
      <c r="E299" s="292"/>
      <c r="F299" s="292"/>
      <c r="G299" s="292"/>
      <c r="H299" s="292"/>
      <c r="I299" s="292"/>
      <c r="J299" s="292"/>
      <c r="K299" s="292"/>
      <c r="L299" s="292"/>
      <c r="M299" s="293"/>
    </row>
    <row r="300" spans="1:18" s="1" customFormat="1" ht="22.5" customHeight="1" thickTop="1" x14ac:dyDescent="0.2">
      <c r="A300" s="283" t="s">
        <v>97</v>
      </c>
      <c r="B300" s="284"/>
      <c r="C300" s="284"/>
      <c r="D300" s="284"/>
      <c r="E300" s="284"/>
      <c r="F300" s="284"/>
      <c r="G300" s="284"/>
      <c r="H300" s="284"/>
      <c r="I300" s="284"/>
      <c r="J300" s="284"/>
      <c r="K300" s="284"/>
      <c r="L300" s="284"/>
      <c r="M300" s="285"/>
    </row>
    <row r="301" spans="1:18" s="1" customFormat="1" ht="12" customHeight="1" x14ac:dyDescent="0.2">
      <c r="A301" s="36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8"/>
    </row>
    <row r="302" spans="1:18" s="1" customFormat="1" ht="18" customHeight="1" x14ac:dyDescent="0.2">
      <c r="A302" s="221"/>
      <c r="B302" s="247" t="s">
        <v>98</v>
      </c>
      <c r="C302" s="248"/>
      <c r="D302" s="248"/>
      <c r="E302" s="248"/>
      <c r="F302" s="248"/>
      <c r="G302" s="249"/>
      <c r="H302" s="222"/>
      <c r="I302" s="273"/>
      <c r="J302" s="274"/>
      <c r="K302" s="274"/>
      <c r="L302" s="275"/>
      <c r="M302" s="223"/>
    </row>
    <row r="303" spans="1:18" s="1" customFormat="1" ht="15" customHeight="1" x14ac:dyDescent="0.2">
      <c r="A303" s="221"/>
      <c r="B303" s="222"/>
      <c r="C303" s="222"/>
      <c r="D303" s="222"/>
      <c r="E303" s="222"/>
      <c r="F303" s="224"/>
      <c r="G303" s="222"/>
      <c r="H303" s="222"/>
      <c r="I303" s="222"/>
      <c r="J303" s="225"/>
      <c r="K303" s="226"/>
      <c r="L303" s="227"/>
      <c r="M303" s="223"/>
    </row>
    <row r="304" spans="1:18" s="1" customFormat="1" ht="18" customHeight="1" x14ac:dyDescent="0.2">
      <c r="A304" s="221"/>
      <c r="B304" s="247" t="s">
        <v>99</v>
      </c>
      <c r="C304" s="248"/>
      <c r="D304" s="248"/>
      <c r="E304" s="248"/>
      <c r="F304" s="248"/>
      <c r="G304" s="249"/>
      <c r="H304" s="222"/>
      <c r="I304" s="250"/>
      <c r="J304" s="251"/>
      <c r="K304" s="251"/>
      <c r="L304" s="252"/>
      <c r="M304" s="223"/>
    </row>
    <row r="305" spans="1:16" s="1" customFormat="1" ht="15" customHeight="1" x14ac:dyDescent="0.2">
      <c r="A305" s="221"/>
      <c r="B305" s="222"/>
      <c r="C305" s="222"/>
      <c r="D305" s="222"/>
      <c r="E305" s="222"/>
      <c r="F305" s="224"/>
      <c r="G305" s="222"/>
      <c r="H305" s="222"/>
      <c r="I305" s="222"/>
      <c r="J305" s="225"/>
      <c r="K305" s="226"/>
      <c r="L305" s="227"/>
      <c r="M305" s="223"/>
    </row>
    <row r="306" spans="1:16" s="1" customFormat="1" ht="18" customHeight="1" x14ac:dyDescent="0.2">
      <c r="A306" s="221"/>
      <c r="B306" s="247" t="s">
        <v>100</v>
      </c>
      <c r="C306" s="248"/>
      <c r="D306" s="248"/>
      <c r="E306" s="248"/>
      <c r="F306" s="249"/>
      <c r="G306" s="222"/>
      <c r="H306" s="245">
        <v>0</v>
      </c>
      <c r="I306" s="246"/>
      <c r="J306" s="222"/>
      <c r="K306" s="222"/>
      <c r="L306" s="222"/>
      <c r="M306" s="223"/>
    </row>
    <row r="307" spans="1:16" s="1" customFormat="1" ht="15" customHeight="1" x14ac:dyDescent="0.2">
      <c r="A307" s="221"/>
      <c r="B307" s="222"/>
      <c r="C307" s="222"/>
      <c r="D307" s="222"/>
      <c r="E307" s="222"/>
      <c r="F307" s="224"/>
      <c r="G307" s="222"/>
      <c r="H307" s="222"/>
      <c r="I307" s="222"/>
      <c r="J307" s="225"/>
      <c r="K307" s="226"/>
      <c r="L307" s="227"/>
      <c r="M307" s="223"/>
    </row>
    <row r="308" spans="1:16" s="1" customFormat="1" ht="18" customHeight="1" x14ac:dyDescent="0.2">
      <c r="A308" s="221"/>
      <c r="B308" s="247" t="s">
        <v>101</v>
      </c>
      <c r="C308" s="248"/>
      <c r="D308" s="248"/>
      <c r="E308" s="248"/>
      <c r="F308" s="249"/>
      <c r="G308" s="222"/>
      <c r="H308" s="245">
        <v>0</v>
      </c>
      <c r="I308" s="246"/>
      <c r="J308" s="225"/>
      <c r="K308" s="226"/>
      <c r="L308" s="227"/>
      <c r="M308" s="223"/>
      <c r="P308" s="1" t="s">
        <v>155</v>
      </c>
    </row>
    <row r="309" spans="1:16" s="1" customFormat="1" ht="15" customHeight="1" x14ac:dyDescent="0.2">
      <c r="A309" s="221"/>
      <c r="B309" s="222"/>
      <c r="C309" s="222"/>
      <c r="D309" s="222"/>
      <c r="E309" s="222"/>
      <c r="F309" s="224"/>
      <c r="G309" s="222"/>
      <c r="H309" s="222"/>
      <c r="I309" s="222"/>
      <c r="J309" s="225"/>
      <c r="K309" s="226"/>
      <c r="L309" s="227"/>
      <c r="M309" s="223"/>
      <c r="P309" s="1" t="s">
        <v>156</v>
      </c>
    </row>
    <row r="310" spans="1:16" s="1" customFormat="1" ht="18" customHeight="1" x14ac:dyDescent="0.2">
      <c r="A310" s="221"/>
      <c r="B310" s="247" t="s">
        <v>102</v>
      </c>
      <c r="C310" s="248"/>
      <c r="D310" s="248"/>
      <c r="E310" s="248"/>
      <c r="F310" s="249"/>
      <c r="G310" s="222"/>
      <c r="H310" s="271"/>
      <c r="I310" s="272"/>
      <c r="J310" s="222"/>
      <c r="K310" s="222"/>
      <c r="L310" s="222"/>
      <c r="M310" s="223"/>
      <c r="P310" s="1" t="s">
        <v>157</v>
      </c>
    </row>
    <row r="311" spans="1:16" s="1" customFormat="1" ht="15" customHeight="1" x14ac:dyDescent="0.2">
      <c r="A311" s="221"/>
      <c r="B311" s="222"/>
      <c r="C311" s="222"/>
      <c r="D311" s="222"/>
      <c r="E311" s="222"/>
      <c r="F311" s="224"/>
      <c r="G311" s="222"/>
      <c r="H311" s="222"/>
      <c r="I311" s="222"/>
      <c r="J311" s="225"/>
      <c r="K311" s="226"/>
      <c r="L311" s="227"/>
      <c r="M311" s="223"/>
      <c r="P311" s="1" t="s">
        <v>158</v>
      </c>
    </row>
    <row r="312" spans="1:16" s="1" customFormat="1" ht="18" customHeight="1" x14ac:dyDescent="0.2">
      <c r="A312" s="221"/>
      <c r="B312" s="247" t="s">
        <v>103</v>
      </c>
      <c r="C312" s="248"/>
      <c r="D312" s="248"/>
      <c r="E312" s="248"/>
      <c r="F312" s="249"/>
      <c r="G312" s="222"/>
      <c r="H312" s="245">
        <v>0</v>
      </c>
      <c r="I312" s="246"/>
      <c r="J312" s="222"/>
      <c r="K312" s="222"/>
      <c r="L312" s="222"/>
      <c r="M312" s="223"/>
      <c r="P312" s="1" t="s">
        <v>159</v>
      </c>
    </row>
    <row r="313" spans="1:16" s="1" customFormat="1" ht="15" customHeight="1" thickBot="1" x14ac:dyDescent="0.25">
      <c r="A313" s="228"/>
      <c r="B313" s="229"/>
      <c r="C313" s="229"/>
      <c r="D313" s="229"/>
      <c r="E313" s="229"/>
      <c r="F313" s="229"/>
      <c r="G313" s="229"/>
      <c r="H313" s="229"/>
      <c r="I313" s="229"/>
      <c r="J313" s="229"/>
      <c r="K313" s="230"/>
      <c r="L313" s="231"/>
      <c r="M313" s="232"/>
      <c r="P313" s="1" t="s">
        <v>160</v>
      </c>
    </row>
    <row r="314" spans="1:16" s="1" customFormat="1" ht="24.95" customHeight="1" thickTop="1" thickBot="1" x14ac:dyDescent="0.25">
      <c r="A314" s="233"/>
      <c r="B314" s="234"/>
      <c r="C314" s="234"/>
      <c r="D314" s="234"/>
      <c r="E314" s="234"/>
      <c r="F314" s="234"/>
      <c r="G314" s="234"/>
      <c r="H314" s="234"/>
      <c r="I314" s="234"/>
      <c r="J314" s="234"/>
      <c r="K314" s="235"/>
      <c r="L314" s="236"/>
      <c r="M314" s="237"/>
    </row>
    <row r="315" spans="1:16" s="1" customFormat="1" ht="22.5" customHeight="1" thickTop="1" x14ac:dyDescent="0.2">
      <c r="A315" s="283" t="s">
        <v>104</v>
      </c>
      <c r="B315" s="284"/>
      <c r="C315" s="284"/>
      <c r="D315" s="284"/>
      <c r="E315" s="284"/>
      <c r="F315" s="284"/>
      <c r="G315" s="284"/>
      <c r="H315" s="284"/>
      <c r="I315" s="284"/>
      <c r="J315" s="284"/>
      <c r="K315" s="284"/>
      <c r="L315" s="284"/>
      <c r="M315" s="285"/>
      <c r="P315" s="9"/>
    </row>
    <row r="316" spans="1:16" s="1" customFormat="1" ht="12" customHeight="1" x14ac:dyDescent="0.2">
      <c r="A316" s="221"/>
      <c r="B316" s="222"/>
      <c r="C316" s="222"/>
      <c r="D316" s="222"/>
      <c r="E316" s="222"/>
      <c r="F316" s="224"/>
      <c r="G316" s="222"/>
      <c r="H316" s="222"/>
      <c r="I316" s="222"/>
      <c r="J316" s="225"/>
      <c r="K316" s="226"/>
      <c r="L316" s="227"/>
      <c r="M316" s="223"/>
    </row>
    <row r="317" spans="1:16" s="1" customFormat="1" ht="18" customHeight="1" x14ac:dyDescent="0.2">
      <c r="A317" s="221"/>
      <c r="B317" s="247" t="s">
        <v>105</v>
      </c>
      <c r="C317" s="248"/>
      <c r="D317" s="248"/>
      <c r="E317" s="248"/>
      <c r="F317" s="248"/>
      <c r="G317" s="249"/>
      <c r="H317" s="222"/>
      <c r="I317" s="273"/>
      <c r="J317" s="274"/>
      <c r="K317" s="274"/>
      <c r="L317" s="275"/>
      <c r="M317" s="223"/>
    </row>
    <row r="318" spans="1:16" s="3" customFormat="1" ht="15" customHeight="1" x14ac:dyDescent="0.2">
      <c r="A318" s="221"/>
      <c r="B318" s="222"/>
      <c r="C318" s="222"/>
      <c r="D318" s="222"/>
      <c r="E318" s="222"/>
      <c r="F318" s="224"/>
      <c r="G318" s="222"/>
      <c r="H318" s="222"/>
      <c r="I318" s="222"/>
      <c r="J318" s="225"/>
      <c r="K318" s="226"/>
      <c r="L318" s="227"/>
      <c r="M318" s="223"/>
    </row>
    <row r="319" spans="1:16" s="1" customFormat="1" ht="18" customHeight="1" x14ac:dyDescent="0.2">
      <c r="A319" s="221"/>
      <c r="B319" s="247" t="s">
        <v>106</v>
      </c>
      <c r="C319" s="248"/>
      <c r="D319" s="248"/>
      <c r="E319" s="248"/>
      <c r="F319" s="248"/>
      <c r="G319" s="249"/>
      <c r="H319" s="222"/>
      <c r="I319" s="250"/>
      <c r="J319" s="251"/>
      <c r="K319" s="251"/>
      <c r="L319" s="252"/>
      <c r="M319" s="223"/>
    </row>
    <row r="320" spans="1:16" s="1" customFormat="1" ht="15" customHeight="1" x14ac:dyDescent="0.2">
      <c r="A320" s="221"/>
      <c r="B320" s="222"/>
      <c r="C320" s="222"/>
      <c r="D320" s="222"/>
      <c r="E320" s="222"/>
      <c r="F320" s="224"/>
      <c r="G320" s="222"/>
      <c r="H320" s="222"/>
      <c r="I320" s="222"/>
      <c r="J320" s="225"/>
      <c r="K320" s="226"/>
      <c r="L320" s="227"/>
      <c r="M320" s="223"/>
    </row>
    <row r="321" spans="1:13" s="1" customFormat="1" ht="18" customHeight="1" x14ac:dyDescent="0.2">
      <c r="A321" s="221"/>
      <c r="B321" s="247" t="s">
        <v>100</v>
      </c>
      <c r="C321" s="248"/>
      <c r="D321" s="248"/>
      <c r="E321" s="248"/>
      <c r="F321" s="249"/>
      <c r="G321" s="222"/>
      <c r="H321" s="245">
        <v>0</v>
      </c>
      <c r="I321" s="246"/>
      <c r="J321" s="222"/>
      <c r="K321" s="222"/>
      <c r="L321" s="222"/>
      <c r="M321" s="223"/>
    </row>
    <row r="322" spans="1:13" s="1" customFormat="1" ht="15" customHeight="1" x14ac:dyDescent="0.2">
      <c r="A322" s="221"/>
      <c r="B322" s="222"/>
      <c r="C322" s="222"/>
      <c r="D322" s="222"/>
      <c r="E322" s="222"/>
      <c r="F322" s="224"/>
      <c r="G322" s="222"/>
      <c r="H322" s="222"/>
      <c r="I322" s="222"/>
      <c r="J322" s="225"/>
      <c r="K322" s="226"/>
      <c r="L322" s="227"/>
      <c r="M322" s="223"/>
    </row>
    <row r="323" spans="1:13" s="1" customFormat="1" ht="18" customHeight="1" x14ac:dyDescent="0.2">
      <c r="A323" s="221"/>
      <c r="B323" s="247" t="s">
        <v>101</v>
      </c>
      <c r="C323" s="248"/>
      <c r="D323" s="248"/>
      <c r="E323" s="248"/>
      <c r="F323" s="249"/>
      <c r="G323" s="222"/>
      <c r="H323" s="245">
        <v>0</v>
      </c>
      <c r="I323" s="246"/>
      <c r="J323" s="225"/>
      <c r="K323" s="226"/>
      <c r="L323" s="227"/>
      <c r="M323" s="223"/>
    </row>
    <row r="324" spans="1:13" s="1" customFormat="1" ht="15" customHeight="1" x14ac:dyDescent="0.2">
      <c r="A324" s="221"/>
      <c r="B324" s="222"/>
      <c r="C324" s="222"/>
      <c r="D324" s="222"/>
      <c r="E324" s="222"/>
      <c r="F324" s="224"/>
      <c r="G324" s="222"/>
      <c r="H324" s="222"/>
      <c r="I324" s="222"/>
      <c r="J324" s="225"/>
      <c r="K324" s="226"/>
      <c r="L324" s="227"/>
      <c r="M324" s="223"/>
    </row>
    <row r="325" spans="1:13" s="1" customFormat="1" ht="18" customHeight="1" x14ac:dyDescent="0.2">
      <c r="A325" s="221"/>
      <c r="B325" s="247" t="s">
        <v>102</v>
      </c>
      <c r="C325" s="248"/>
      <c r="D325" s="248"/>
      <c r="E325" s="248"/>
      <c r="F325" s="249"/>
      <c r="G325" s="222"/>
      <c r="H325" s="271"/>
      <c r="I325" s="279"/>
      <c r="J325" s="222"/>
      <c r="K325" s="222"/>
      <c r="L325" s="222"/>
      <c r="M325" s="223"/>
    </row>
    <row r="326" spans="1:13" s="1" customFormat="1" ht="15" customHeight="1" x14ac:dyDescent="0.2">
      <c r="A326" s="221"/>
      <c r="B326" s="222"/>
      <c r="C326" s="222"/>
      <c r="D326" s="222"/>
      <c r="E326" s="222"/>
      <c r="F326" s="224"/>
      <c r="G326" s="222"/>
      <c r="H326" s="222"/>
      <c r="I326" s="222"/>
      <c r="J326" s="225"/>
      <c r="K326" s="226"/>
      <c r="L326" s="227"/>
      <c r="M326" s="223"/>
    </row>
    <row r="327" spans="1:13" s="1" customFormat="1" ht="18" customHeight="1" x14ac:dyDescent="0.2">
      <c r="A327" s="221"/>
      <c r="B327" s="247" t="s">
        <v>103</v>
      </c>
      <c r="C327" s="248"/>
      <c r="D327" s="248"/>
      <c r="E327" s="248"/>
      <c r="F327" s="249"/>
      <c r="G327" s="222"/>
      <c r="H327" s="245">
        <v>0</v>
      </c>
      <c r="I327" s="246"/>
      <c r="J327" s="222"/>
      <c r="K327" s="222"/>
      <c r="L327" s="222"/>
      <c r="M327" s="223"/>
    </row>
    <row r="328" spans="1:13" s="1" customFormat="1" ht="15" customHeight="1" thickBot="1" x14ac:dyDescent="0.25">
      <c r="A328" s="238"/>
      <c r="B328" s="239"/>
      <c r="C328" s="239"/>
      <c r="D328" s="239"/>
      <c r="E328" s="239"/>
      <c r="F328" s="239"/>
      <c r="G328" s="239"/>
      <c r="H328" s="239"/>
      <c r="I328" s="239"/>
      <c r="J328" s="239"/>
      <c r="K328" s="240"/>
      <c r="L328" s="241"/>
      <c r="M328" s="242"/>
    </row>
    <row r="329" spans="1:13" ht="24.95" customHeight="1" thickBot="1" x14ac:dyDescent="0.25">
      <c r="A329" s="243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244"/>
    </row>
    <row r="330" spans="1:13" ht="24.75" customHeight="1" thickTop="1" x14ac:dyDescent="0.2">
      <c r="A330" s="283" t="s">
        <v>151</v>
      </c>
      <c r="B330" s="284"/>
      <c r="C330" s="284"/>
      <c r="D330" s="284"/>
      <c r="E330" s="284"/>
      <c r="F330" s="284"/>
      <c r="G330" s="284"/>
      <c r="H330" s="284"/>
      <c r="I330" s="284"/>
      <c r="J330" s="284"/>
      <c r="K330" s="284"/>
      <c r="L330" s="284"/>
      <c r="M330" s="285"/>
    </row>
    <row r="331" spans="1:13" ht="15.75" x14ac:dyDescent="0.2">
      <c r="A331" s="221"/>
      <c r="B331" s="222"/>
      <c r="C331" s="222"/>
      <c r="D331" s="222"/>
      <c r="E331" s="222"/>
      <c r="F331" s="224"/>
      <c r="G331" s="222"/>
      <c r="H331" s="222"/>
      <c r="I331" s="222"/>
      <c r="J331" s="225"/>
      <c r="K331" s="226"/>
      <c r="L331" s="227"/>
      <c r="M331" s="223"/>
    </row>
    <row r="332" spans="1:13" ht="18" customHeight="1" x14ac:dyDescent="0.2">
      <c r="A332" s="221"/>
      <c r="B332" s="247" t="s">
        <v>105</v>
      </c>
      <c r="C332" s="248"/>
      <c r="D332" s="248"/>
      <c r="E332" s="248"/>
      <c r="F332" s="248"/>
      <c r="G332" s="249"/>
      <c r="H332" s="222"/>
      <c r="I332" s="273"/>
      <c r="J332" s="274"/>
      <c r="K332" s="274"/>
      <c r="L332" s="275"/>
      <c r="M332" s="223"/>
    </row>
    <row r="333" spans="1:13" ht="15" customHeight="1" x14ac:dyDescent="0.2">
      <c r="A333" s="221"/>
      <c r="B333" s="222"/>
      <c r="C333" s="222"/>
      <c r="D333" s="222"/>
      <c r="E333" s="222"/>
      <c r="F333" s="224"/>
      <c r="G333" s="222"/>
      <c r="H333" s="222"/>
      <c r="I333" s="222"/>
      <c r="J333" s="225"/>
      <c r="K333" s="226"/>
      <c r="L333" s="227"/>
      <c r="M333" s="223"/>
    </row>
    <row r="334" spans="1:13" ht="18" customHeight="1" x14ac:dyDescent="0.2">
      <c r="A334" s="221"/>
      <c r="B334" s="247" t="s">
        <v>152</v>
      </c>
      <c r="C334" s="248"/>
      <c r="D334" s="248"/>
      <c r="E334" s="248"/>
      <c r="F334" s="248"/>
      <c r="G334" s="249"/>
      <c r="H334" s="222"/>
      <c r="I334" s="250"/>
      <c r="J334" s="251"/>
      <c r="K334" s="251"/>
      <c r="L334" s="252"/>
      <c r="M334" s="223"/>
    </row>
    <row r="335" spans="1:13" ht="15" customHeight="1" x14ac:dyDescent="0.2">
      <c r="A335" s="221"/>
      <c r="B335" s="222"/>
      <c r="C335" s="222"/>
      <c r="D335" s="222"/>
      <c r="E335" s="222"/>
      <c r="F335" s="224"/>
      <c r="G335" s="222"/>
      <c r="H335" s="222"/>
      <c r="I335" s="222"/>
      <c r="J335" s="225"/>
      <c r="K335" s="226"/>
      <c r="L335" s="227"/>
      <c r="M335" s="223"/>
    </row>
    <row r="336" spans="1:13" ht="18" customHeight="1" x14ac:dyDescent="0.2">
      <c r="A336" s="221"/>
      <c r="B336" s="247" t="s">
        <v>100</v>
      </c>
      <c r="C336" s="248"/>
      <c r="D336" s="248"/>
      <c r="E336" s="248"/>
      <c r="F336" s="249"/>
      <c r="G336" s="222"/>
      <c r="H336" s="245">
        <v>0</v>
      </c>
      <c r="I336" s="246"/>
      <c r="J336" s="222"/>
      <c r="K336" s="222"/>
      <c r="L336" s="222"/>
      <c r="M336" s="223"/>
    </row>
    <row r="337" spans="1:13" ht="15.75" x14ac:dyDescent="0.2">
      <c r="A337" s="221"/>
      <c r="B337" s="222"/>
      <c r="C337" s="222"/>
      <c r="D337" s="222"/>
      <c r="E337" s="222"/>
      <c r="F337" s="224"/>
      <c r="G337" s="222"/>
      <c r="H337" s="222"/>
      <c r="I337" s="222"/>
      <c r="J337" s="225"/>
      <c r="K337" s="226"/>
      <c r="L337" s="227"/>
      <c r="M337" s="223"/>
    </row>
    <row r="338" spans="1:13" ht="18" customHeight="1" x14ac:dyDescent="0.2">
      <c r="A338" s="221"/>
      <c r="B338" s="247" t="s">
        <v>153</v>
      </c>
      <c r="C338" s="248"/>
      <c r="D338" s="248"/>
      <c r="E338" s="248"/>
      <c r="F338" s="249"/>
      <c r="G338" s="222"/>
      <c r="H338" s="245">
        <v>0</v>
      </c>
      <c r="I338" s="246"/>
      <c r="J338" s="225"/>
      <c r="K338" s="226"/>
      <c r="L338" s="227"/>
      <c r="M338" s="223"/>
    </row>
    <row r="339" spans="1:13" ht="15.75" x14ac:dyDescent="0.2">
      <c r="A339" s="221"/>
      <c r="B339" s="222"/>
      <c r="C339" s="222"/>
      <c r="D339" s="222"/>
      <c r="E339" s="222"/>
      <c r="F339" s="224"/>
      <c r="G339" s="222"/>
      <c r="H339" s="222"/>
      <c r="I339" s="222"/>
      <c r="J339" s="225"/>
      <c r="K339" s="226"/>
      <c r="L339" s="227"/>
      <c r="M339" s="223"/>
    </row>
    <row r="340" spans="1:13" ht="18" customHeight="1" x14ac:dyDescent="0.2">
      <c r="A340" s="221"/>
      <c r="B340" s="247" t="s">
        <v>154</v>
      </c>
      <c r="C340" s="248"/>
      <c r="D340" s="248"/>
      <c r="E340" s="248"/>
      <c r="F340" s="249"/>
      <c r="G340" s="222"/>
      <c r="H340" s="271"/>
      <c r="I340" s="279"/>
      <c r="J340" s="222"/>
      <c r="K340" s="222"/>
      <c r="L340" s="222"/>
      <c r="M340" s="223"/>
    </row>
    <row r="341" spans="1:13" ht="15.75" x14ac:dyDescent="0.2">
      <c r="A341" s="221"/>
      <c r="B341" s="222"/>
      <c r="C341" s="222"/>
      <c r="D341" s="222"/>
      <c r="E341" s="222"/>
      <c r="F341" s="224"/>
      <c r="G341" s="222"/>
      <c r="H341" s="222"/>
      <c r="I341" s="222"/>
      <c r="J341" s="225"/>
      <c r="K341" s="226"/>
      <c r="L341" s="227"/>
      <c r="M341" s="223"/>
    </row>
    <row r="342" spans="1:13" ht="18" customHeight="1" x14ac:dyDescent="0.2">
      <c r="A342" s="221"/>
      <c r="B342" s="247" t="s">
        <v>103</v>
      </c>
      <c r="C342" s="248"/>
      <c r="D342" s="248"/>
      <c r="E342" s="248"/>
      <c r="F342" s="249"/>
      <c r="G342" s="222"/>
      <c r="H342" s="245">
        <v>0</v>
      </c>
      <c r="I342" s="246"/>
      <c r="J342" s="222"/>
      <c r="K342" s="222"/>
      <c r="L342" s="222"/>
      <c r="M342" s="223"/>
    </row>
    <row r="343" spans="1:13" ht="15" customHeight="1" thickBot="1" x14ac:dyDescent="0.25">
      <c r="A343" s="294"/>
      <c r="B343" s="295"/>
      <c r="C343" s="295"/>
      <c r="D343" s="295"/>
      <c r="E343" s="295"/>
      <c r="F343" s="295"/>
      <c r="G343" s="295"/>
      <c r="H343" s="295"/>
      <c r="I343" s="295"/>
      <c r="J343" s="295"/>
      <c r="K343" s="295"/>
      <c r="L343" s="295"/>
      <c r="M343" s="296"/>
    </row>
    <row r="344" spans="1:13" ht="14.25" thickTop="1" thickBot="1" x14ac:dyDescent="0.25">
      <c r="A344" s="39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1"/>
    </row>
    <row r="345" spans="1:13" x14ac:dyDescent="0.2">
      <c r="A345" s="1"/>
    </row>
    <row r="346" spans="1:13" x14ac:dyDescent="0.2">
      <c r="A346" s="1"/>
    </row>
    <row r="347" spans="1:13" x14ac:dyDescent="0.2">
      <c r="A347" s="1"/>
    </row>
    <row r="348" spans="1:13" x14ac:dyDescent="0.2">
      <c r="A348" s="1"/>
    </row>
    <row r="349" spans="1:13" x14ac:dyDescent="0.2">
      <c r="A349" s="1"/>
    </row>
    <row r="350" spans="1:13" x14ac:dyDescent="0.2">
      <c r="A350" s="1"/>
    </row>
    <row r="351" spans="1:13" x14ac:dyDescent="0.2">
      <c r="A351" s="1"/>
    </row>
    <row r="352" spans="1:13" x14ac:dyDescent="0.2">
      <c r="A352" s="1"/>
    </row>
    <row r="353" spans="1:1" x14ac:dyDescent="0.2">
      <c r="A353" s="1"/>
    </row>
    <row r="354" spans="1:1" x14ac:dyDescent="0.2">
      <c r="A354" s="1"/>
    </row>
    <row r="355" spans="1:1" x14ac:dyDescent="0.2">
      <c r="A355" s="1"/>
    </row>
    <row r="356" spans="1:1" x14ac:dyDescent="0.2">
      <c r="A356" s="1"/>
    </row>
  </sheetData>
  <sheetProtection algorithmName="SHA-512" hashValue="AibXRcKBOqg5jNHxguQw3lAywDYNDJ/fdeBZFSThVOCB1mjwqJ86JxX3AFXovXS942qEZ6vw9Un1I7fOXb6DIQ==" saltValue="jR0AKTxfkz/3fyjimoxfsQ==" spinCount="100000" sheet="1" objects="1" scenarios="1"/>
  <mergeCells count="277">
    <mergeCell ref="P283:Q283"/>
    <mergeCell ref="P285:Q285"/>
    <mergeCell ref="B252:H252"/>
    <mergeCell ref="I252:L252"/>
    <mergeCell ref="J278:L278"/>
    <mergeCell ref="D279:F279"/>
    <mergeCell ref="J279:L279"/>
    <mergeCell ref="E265:E266"/>
    <mergeCell ref="E221:F221"/>
    <mergeCell ref="G221:H221"/>
    <mergeCell ref="C243:H243"/>
    <mergeCell ref="C244:H244"/>
    <mergeCell ref="C245:H245"/>
    <mergeCell ref="G250:K250"/>
    <mergeCell ref="D280:F280"/>
    <mergeCell ref="J280:L280"/>
    <mergeCell ref="F267:J268"/>
    <mergeCell ref="D285:H285"/>
    <mergeCell ref="F257:J257"/>
    <mergeCell ref="D284:I284"/>
    <mergeCell ref="C274:J274"/>
    <mergeCell ref="F207:H207"/>
    <mergeCell ref="E209:F209"/>
    <mergeCell ref="G209:H209"/>
    <mergeCell ref="E210:F210"/>
    <mergeCell ref="G210:H210"/>
    <mergeCell ref="G187:I187"/>
    <mergeCell ref="F189:H189"/>
    <mergeCell ref="G185:K185"/>
    <mergeCell ref="A200:M200"/>
    <mergeCell ref="F204:H204"/>
    <mergeCell ref="G193:K193"/>
    <mergeCell ref="I195:L195"/>
    <mergeCell ref="F191:I191"/>
    <mergeCell ref="E211:F211"/>
    <mergeCell ref="G211:H211"/>
    <mergeCell ref="E212:F212"/>
    <mergeCell ref="G212:H212"/>
    <mergeCell ref="C241:H241"/>
    <mergeCell ref="E222:F222"/>
    <mergeCell ref="G222:H222"/>
    <mergeCell ref="F218:H218"/>
    <mergeCell ref="E220:F220"/>
    <mergeCell ref="G220:H220"/>
    <mergeCell ref="C233:H233"/>
    <mergeCell ref="C172:F172"/>
    <mergeCell ref="G172:I172"/>
    <mergeCell ref="F176:I176"/>
    <mergeCell ref="A181:M181"/>
    <mergeCell ref="E177:H177"/>
    <mergeCell ref="I177:J177"/>
    <mergeCell ref="F178:K178"/>
    <mergeCell ref="B197:L197"/>
    <mergeCell ref="C163:H163"/>
    <mergeCell ref="B167:M167"/>
    <mergeCell ref="C168:H168"/>
    <mergeCell ref="C169:H169"/>
    <mergeCell ref="C170:H170"/>
    <mergeCell ref="C155:H155"/>
    <mergeCell ref="C156:H156"/>
    <mergeCell ref="C157:H157"/>
    <mergeCell ref="C159:H159"/>
    <mergeCell ref="C160:I160"/>
    <mergeCell ref="C162:H162"/>
    <mergeCell ref="G142:J142"/>
    <mergeCell ref="F145:K145"/>
    <mergeCell ref="B147:L147"/>
    <mergeCell ref="A149:M149"/>
    <mergeCell ref="F151:H151"/>
    <mergeCell ref="B153:G153"/>
    <mergeCell ref="D129:I129"/>
    <mergeCell ref="D133:J133"/>
    <mergeCell ref="D130:G130"/>
    <mergeCell ref="D132:H132"/>
    <mergeCell ref="D131:H131"/>
    <mergeCell ref="D136:G136"/>
    <mergeCell ref="D137:J137"/>
    <mergeCell ref="D138:J138"/>
    <mergeCell ref="D140:J140"/>
    <mergeCell ref="D125:I125"/>
    <mergeCell ref="D126:I126"/>
    <mergeCell ref="D127:I127"/>
    <mergeCell ref="D128:I128"/>
    <mergeCell ref="D120:I120"/>
    <mergeCell ref="D121:I121"/>
    <mergeCell ref="D122:J122"/>
    <mergeCell ref="D123:I123"/>
    <mergeCell ref="D124:J124"/>
    <mergeCell ref="D114:I114"/>
    <mergeCell ref="D115:I115"/>
    <mergeCell ref="D116:I116"/>
    <mergeCell ref="D117:I117"/>
    <mergeCell ref="D118:I118"/>
    <mergeCell ref="D119:J119"/>
    <mergeCell ref="D109:G109"/>
    <mergeCell ref="D110:I110"/>
    <mergeCell ref="D111:I111"/>
    <mergeCell ref="D112:I112"/>
    <mergeCell ref="D113:I113"/>
    <mergeCell ref="D103:I103"/>
    <mergeCell ref="D104:I104"/>
    <mergeCell ref="D105:I105"/>
    <mergeCell ref="D106:I106"/>
    <mergeCell ref="D107:E107"/>
    <mergeCell ref="F107:J107"/>
    <mergeCell ref="B96:L96"/>
    <mergeCell ref="A97:M97"/>
    <mergeCell ref="C99:D99"/>
    <mergeCell ref="F99:J99"/>
    <mergeCell ref="D101:F101"/>
    <mergeCell ref="D102:I102"/>
    <mergeCell ref="D83:I83"/>
    <mergeCell ref="F94:I94"/>
    <mergeCell ref="D79:I79"/>
    <mergeCell ref="D80:I80"/>
    <mergeCell ref="D81:I81"/>
    <mergeCell ref="D82:I82"/>
    <mergeCell ref="D84:I84"/>
    <mergeCell ref="D85:I85"/>
    <mergeCell ref="D86:I86"/>
    <mergeCell ref="D90:I90"/>
    <mergeCell ref="D91:I91"/>
    <mergeCell ref="D92:E92"/>
    <mergeCell ref="F92:I92"/>
    <mergeCell ref="D89:F89"/>
    <mergeCell ref="D73:I73"/>
    <mergeCell ref="D74:I74"/>
    <mergeCell ref="D75:I75"/>
    <mergeCell ref="D76:I76"/>
    <mergeCell ref="D77:I77"/>
    <mergeCell ref="D78:I78"/>
    <mergeCell ref="D70:F70"/>
    <mergeCell ref="D71:I71"/>
    <mergeCell ref="D72:I72"/>
    <mergeCell ref="D64:H64"/>
    <mergeCell ref="D65:H65"/>
    <mergeCell ref="D66:I66"/>
    <mergeCell ref="D67:H67"/>
    <mergeCell ref="D68:F68"/>
    <mergeCell ref="G68:I68"/>
    <mergeCell ref="B55:L55"/>
    <mergeCell ref="A56:M56"/>
    <mergeCell ref="F59:J59"/>
    <mergeCell ref="D62:H62"/>
    <mergeCell ref="D63:H63"/>
    <mergeCell ref="B47:H47"/>
    <mergeCell ref="J47:L47"/>
    <mergeCell ref="B48:H49"/>
    <mergeCell ref="J48:L49"/>
    <mergeCell ref="B52:L52"/>
    <mergeCell ref="B53:L53"/>
    <mergeCell ref="B41:D42"/>
    <mergeCell ref="E41:H42"/>
    <mergeCell ref="I41:J42"/>
    <mergeCell ref="K41:L42"/>
    <mergeCell ref="F44:G44"/>
    <mergeCell ref="J44:K44"/>
    <mergeCell ref="B37:D38"/>
    <mergeCell ref="E37:H38"/>
    <mergeCell ref="I37:J38"/>
    <mergeCell ref="K37:L38"/>
    <mergeCell ref="B39:D40"/>
    <mergeCell ref="E39:H40"/>
    <mergeCell ref="I39:J40"/>
    <mergeCell ref="K39:L40"/>
    <mergeCell ref="B33:D34"/>
    <mergeCell ref="E33:H34"/>
    <mergeCell ref="I33:J34"/>
    <mergeCell ref="K33:L34"/>
    <mergeCell ref="B35:D36"/>
    <mergeCell ref="E35:H36"/>
    <mergeCell ref="I35:J36"/>
    <mergeCell ref="K35:L36"/>
    <mergeCell ref="B29:D30"/>
    <mergeCell ref="E29:H30"/>
    <mergeCell ref="I29:J30"/>
    <mergeCell ref="K29:L30"/>
    <mergeCell ref="B31:D32"/>
    <mergeCell ref="E31:H32"/>
    <mergeCell ref="I31:J32"/>
    <mergeCell ref="K31:L32"/>
    <mergeCell ref="B23:I23"/>
    <mergeCell ref="B25:L25"/>
    <mergeCell ref="B26:H26"/>
    <mergeCell ref="I26:J26"/>
    <mergeCell ref="K26:L26"/>
    <mergeCell ref="B27:D28"/>
    <mergeCell ref="E27:H28"/>
    <mergeCell ref="I27:J28"/>
    <mergeCell ref="K27:L28"/>
    <mergeCell ref="F11:I11"/>
    <mergeCell ref="F13:I13"/>
    <mergeCell ref="F15:I15"/>
    <mergeCell ref="F19:H19"/>
    <mergeCell ref="D21:I21"/>
    <mergeCell ref="K2:L2"/>
    <mergeCell ref="E7:J7"/>
    <mergeCell ref="K7:L7"/>
    <mergeCell ref="D9:E9"/>
    <mergeCell ref="F9:I9"/>
    <mergeCell ref="F17:H17"/>
    <mergeCell ref="K3:L3"/>
    <mergeCell ref="B2:F3"/>
    <mergeCell ref="G2:J3"/>
    <mergeCell ref="D11:E11"/>
    <mergeCell ref="D13:E13"/>
    <mergeCell ref="D15:E15"/>
    <mergeCell ref="D17:E17"/>
    <mergeCell ref="D19:E19"/>
    <mergeCell ref="B342:F342"/>
    <mergeCell ref="H342:I342"/>
    <mergeCell ref="A343:M343"/>
    <mergeCell ref="A330:M330"/>
    <mergeCell ref="B332:G332"/>
    <mergeCell ref="I332:L332"/>
    <mergeCell ref="B334:G334"/>
    <mergeCell ref="F228:H228"/>
    <mergeCell ref="F270:J270"/>
    <mergeCell ref="D276:F276"/>
    <mergeCell ref="J276:L276"/>
    <mergeCell ref="D277:F277"/>
    <mergeCell ref="J277:L277"/>
    <mergeCell ref="A254:M255"/>
    <mergeCell ref="F238:H238"/>
    <mergeCell ref="F258:I258"/>
    <mergeCell ref="F261:I261"/>
    <mergeCell ref="D281:F281"/>
    <mergeCell ref="J281:L281"/>
    <mergeCell ref="D283:I283"/>
    <mergeCell ref="F265:K266"/>
    <mergeCell ref="B340:F340"/>
    <mergeCell ref="A287:M287"/>
    <mergeCell ref="C278:F278"/>
    <mergeCell ref="H340:I340"/>
    <mergeCell ref="B292:G292"/>
    <mergeCell ref="B293:G293"/>
    <mergeCell ref="H293:I294"/>
    <mergeCell ref="B294:G294"/>
    <mergeCell ref="A300:M300"/>
    <mergeCell ref="J295:L295"/>
    <mergeCell ref="A298:M298"/>
    <mergeCell ref="B299:M299"/>
    <mergeCell ref="B327:F327"/>
    <mergeCell ref="H327:I327"/>
    <mergeCell ref="A315:M315"/>
    <mergeCell ref="B317:G317"/>
    <mergeCell ref="I317:L317"/>
    <mergeCell ref="B304:G304"/>
    <mergeCell ref="I304:L304"/>
    <mergeCell ref="B306:F306"/>
    <mergeCell ref="H306:I306"/>
    <mergeCell ref="B323:F323"/>
    <mergeCell ref="H323:I323"/>
    <mergeCell ref="B325:F325"/>
    <mergeCell ref="H325:I325"/>
    <mergeCell ref="B308:F308"/>
    <mergeCell ref="B336:F336"/>
    <mergeCell ref="H336:I336"/>
    <mergeCell ref="B338:F338"/>
    <mergeCell ref="H338:I338"/>
    <mergeCell ref="I334:L334"/>
    <mergeCell ref="H289:L290"/>
    <mergeCell ref="B291:G291"/>
    <mergeCell ref="J291:L293"/>
    <mergeCell ref="B289:G289"/>
    <mergeCell ref="H308:I308"/>
    <mergeCell ref="B310:F310"/>
    <mergeCell ref="H310:I310"/>
    <mergeCell ref="B319:G319"/>
    <mergeCell ref="I319:L319"/>
    <mergeCell ref="B321:F321"/>
    <mergeCell ref="H321:I321"/>
    <mergeCell ref="B312:F312"/>
    <mergeCell ref="H312:I312"/>
    <mergeCell ref="B302:G302"/>
    <mergeCell ref="I302:L302"/>
    <mergeCell ref="J294:L294"/>
  </mergeCells>
  <conditionalFormatting sqref="L145 L178 L185 K191 L193 L250">
    <cfRule type="cellIs" dxfId="0" priority="6" operator="lessThan">
      <formula>0</formula>
    </cfRule>
  </conditionalFormatting>
  <dataValidations count="1">
    <dataValidation type="list" allowBlank="1" showInputMessage="1" showErrorMessage="1" sqref="H310:I310 H325:I325 H340:I340" xr:uid="{00000000-0002-0000-0000-000000000000}">
      <formula1>$P$308:$P$313</formula1>
    </dataValidation>
  </dataValidations>
  <printOptions horizontalCentered="1"/>
  <pageMargins left="0" right="0" top="0.31496062992125984" bottom="0.15748031496062992" header="0.31496062992125984" footer="0.31496062992125984"/>
  <pageSetup paperSize="9" scale="99" orientation="portrait" r:id="rId1"/>
  <ignoredErrors>
    <ignoredError sqref="K221:K222 K231:K233 K240:K245 I210:I212 I221:I222 L263 J260 J263 K230 K204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62" r:id="rId4" name="Check Box 138">
              <controlPr locked="0" defaultSize="0" autoFill="0" autoLine="0" autoPict="0">
                <anchor moveWithCells="1" sizeWithCells="1">
                  <from>
                    <xdr:col>6</xdr:col>
                    <xdr:colOff>114300</xdr:colOff>
                    <xdr:row>275</xdr:row>
                    <xdr:rowOff>9525</xdr:rowOff>
                  </from>
                  <to>
                    <xdr:col>6</xdr:col>
                    <xdr:colOff>419100</xdr:colOff>
                    <xdr:row>276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5" name="Check Box 139">
              <controlPr locked="0" defaultSize="0" autoFill="0" autoLine="0" autoPict="0">
                <anchor moveWithCells="1" sizeWithCells="1">
                  <from>
                    <xdr:col>6</xdr:col>
                    <xdr:colOff>114300</xdr:colOff>
                    <xdr:row>276</xdr:row>
                    <xdr:rowOff>76200</xdr:rowOff>
                  </from>
                  <to>
                    <xdr:col>6</xdr:col>
                    <xdr:colOff>352425</xdr:colOff>
                    <xdr:row>277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6" name="Check Box 140">
              <controlPr locked="0" defaultSize="0" autoFill="0" autoLine="0" autoPict="0">
                <anchor moveWithCells="1" sizeWithCells="1">
                  <from>
                    <xdr:col>6</xdr:col>
                    <xdr:colOff>114300</xdr:colOff>
                    <xdr:row>277</xdr:row>
                    <xdr:rowOff>85725</xdr:rowOff>
                  </from>
                  <to>
                    <xdr:col>6</xdr:col>
                    <xdr:colOff>457200</xdr:colOff>
                    <xdr:row>278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7" name="Check Box 141">
              <controlPr locked="0" defaultSize="0" autoFill="0" autoLine="0" autoPict="0">
                <anchor moveWithCells="1" sizeWithCells="1">
                  <from>
                    <xdr:col>6</xdr:col>
                    <xdr:colOff>114300</xdr:colOff>
                    <xdr:row>278</xdr:row>
                    <xdr:rowOff>76200</xdr:rowOff>
                  </from>
                  <to>
                    <xdr:col>6</xdr:col>
                    <xdr:colOff>333375</xdr:colOff>
                    <xdr:row>279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8" name="Check Box 142">
              <controlPr locked="0" defaultSize="0" autoFill="0" autoLine="0" autoPict="0">
                <anchor moveWithCells="1" sizeWithCells="1">
                  <from>
                    <xdr:col>6</xdr:col>
                    <xdr:colOff>114300</xdr:colOff>
                    <xdr:row>279</xdr:row>
                    <xdr:rowOff>85725</xdr:rowOff>
                  </from>
                  <to>
                    <xdr:col>6</xdr:col>
                    <xdr:colOff>381000</xdr:colOff>
                    <xdr:row>280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9" name="Check Box 143">
              <controlPr locked="0" defaultSize="0" autoFill="0" autoLine="0" autoPict="0">
                <anchor moveWithCells="1" sizeWithCells="1">
                  <from>
                    <xdr:col>6</xdr:col>
                    <xdr:colOff>114300</xdr:colOff>
                    <xdr:row>280</xdr:row>
                    <xdr:rowOff>76200</xdr:rowOff>
                  </from>
                  <to>
                    <xdr:col>6</xdr:col>
                    <xdr:colOff>485775</xdr:colOff>
                    <xdr:row>281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0" name="Check Box 144">
              <controlPr locked="0" defaultSize="0" autoFill="0" autoLine="0" autoPict="0">
                <anchor moveWithCells="1" sizeWithCells="1">
                  <from>
                    <xdr:col>8</xdr:col>
                    <xdr:colOff>104775</xdr:colOff>
                    <xdr:row>275</xdr:row>
                    <xdr:rowOff>0</xdr:rowOff>
                  </from>
                  <to>
                    <xdr:col>8</xdr:col>
                    <xdr:colOff>419100</xdr:colOff>
                    <xdr:row>276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1" name="Check Box 145">
              <controlPr locked="0" defaultSize="0" autoFill="0" autoLine="0" autoPict="0">
                <anchor moveWithCells="1" sizeWithCells="1">
                  <from>
                    <xdr:col>8</xdr:col>
                    <xdr:colOff>104775</xdr:colOff>
                    <xdr:row>275</xdr:row>
                    <xdr:rowOff>390525</xdr:rowOff>
                  </from>
                  <to>
                    <xdr:col>8</xdr:col>
                    <xdr:colOff>504825</xdr:colOff>
                    <xdr:row>277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2" name="Check Box 146">
              <controlPr locked="0" defaultSize="0" autoFill="0" autoLine="0" autoPict="0">
                <anchor moveWithCells="1" sizeWithCells="1">
                  <from>
                    <xdr:col>8</xdr:col>
                    <xdr:colOff>104775</xdr:colOff>
                    <xdr:row>276</xdr:row>
                    <xdr:rowOff>352425</xdr:rowOff>
                  </from>
                  <to>
                    <xdr:col>8</xdr:col>
                    <xdr:colOff>419100</xdr:colOff>
                    <xdr:row>278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3" name="Check Box 147">
              <controlPr locked="0" defaultSize="0" autoFill="0" autoLine="0" autoPict="0">
                <anchor moveWithCells="1" sizeWithCells="1">
                  <from>
                    <xdr:col>8</xdr:col>
                    <xdr:colOff>104775</xdr:colOff>
                    <xdr:row>277</xdr:row>
                    <xdr:rowOff>352425</xdr:rowOff>
                  </from>
                  <to>
                    <xdr:col>8</xdr:col>
                    <xdr:colOff>419100</xdr:colOff>
                    <xdr:row>279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4" name="Check Box 148">
              <controlPr locked="0" defaultSize="0" autoFill="0" autoLine="0" autoPict="0">
                <anchor moveWithCells="1" sizeWithCells="1">
                  <from>
                    <xdr:col>8</xdr:col>
                    <xdr:colOff>104775</xdr:colOff>
                    <xdr:row>278</xdr:row>
                    <xdr:rowOff>352425</xdr:rowOff>
                  </from>
                  <to>
                    <xdr:col>8</xdr:col>
                    <xdr:colOff>419100</xdr:colOff>
                    <xdr:row>280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5" name="Check Box 149">
              <controlPr locked="0" defaultSize="0" autoFill="0" autoLine="0" autoPict="0">
                <anchor moveWithCells="1" sizeWithCells="1">
                  <from>
                    <xdr:col>8</xdr:col>
                    <xdr:colOff>104775</xdr:colOff>
                    <xdr:row>279</xdr:row>
                    <xdr:rowOff>352425</xdr:rowOff>
                  </from>
                  <to>
                    <xdr:col>8</xdr:col>
                    <xdr:colOff>419100</xdr:colOff>
                    <xdr:row>281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6" name="Check Box 150">
              <controlPr locked="0" defaultSize="0" autoFill="0" autoLine="0" autoPict="0">
                <anchor moveWithCells="1" sizeWithCells="1">
                  <from>
                    <xdr:col>6</xdr:col>
                    <xdr:colOff>266700</xdr:colOff>
                    <xdr:row>290</xdr:row>
                    <xdr:rowOff>28575</xdr:rowOff>
                  </from>
                  <to>
                    <xdr:col>6</xdr:col>
                    <xdr:colOff>581025</xdr:colOff>
                    <xdr:row>290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7" name="Check Box 151">
              <controlPr locked="0" defaultSize="0" autoFill="0" autoLine="0" autoPict="0">
                <anchor moveWithCells="1" sizeWithCells="1">
                  <from>
                    <xdr:col>6</xdr:col>
                    <xdr:colOff>266700</xdr:colOff>
                    <xdr:row>291</xdr:row>
                    <xdr:rowOff>0</xdr:rowOff>
                  </from>
                  <to>
                    <xdr:col>6</xdr:col>
                    <xdr:colOff>600075</xdr:colOff>
                    <xdr:row>292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8" name="Check Box 152">
              <controlPr locked="0" defaultSize="0" autoFill="0" autoLine="0" autoPict="0">
                <anchor moveWithCells="1" sizeWithCells="1">
                  <from>
                    <xdr:col>6</xdr:col>
                    <xdr:colOff>266700</xdr:colOff>
                    <xdr:row>292</xdr:row>
                    <xdr:rowOff>9525</xdr:rowOff>
                  </from>
                  <to>
                    <xdr:col>6</xdr:col>
                    <xdr:colOff>600075</xdr:colOff>
                    <xdr:row>293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Rend. per Curia</vt:lpstr>
      <vt:lpstr>'Rend. per Curia'!Area_stampa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diocesivt</cp:lastModifiedBy>
  <cp:lastPrinted>2019-01-09T08:42:01Z</cp:lastPrinted>
  <dcterms:created xsi:type="dcterms:W3CDTF">2007-11-03T20:40:48Z</dcterms:created>
  <dcterms:modified xsi:type="dcterms:W3CDTF">2026-03-09T09:05:45Z</dcterms:modified>
</cp:coreProperties>
</file>